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oillte.ie\users1\byrne_s\My Documents\Sharon\Life 09\Reports\Final Report\Annexes\"/>
    </mc:Choice>
  </mc:AlternateContent>
  <bookViews>
    <workbookView xWindow="4620" yWindow="405" windowWidth="12930" windowHeight="7965"/>
  </bookViews>
  <sheets>
    <sheet name="Detail" sheetId="1" r:id="rId1"/>
    <sheet name="Summary table" sheetId="3" r:id="rId2"/>
  </sheets>
  <calcPr calcId="152511"/>
</workbook>
</file>

<file path=xl/calcChain.xml><?xml version="1.0" encoding="utf-8"?>
<calcChain xmlns="http://schemas.openxmlformats.org/spreadsheetml/2006/main">
  <c r="C8" i="3" l="1"/>
  <c r="G8" i="3"/>
  <c r="C11" i="3"/>
  <c r="G16" i="3"/>
  <c r="I16" i="3"/>
  <c r="G23" i="3"/>
  <c r="C24" i="3"/>
  <c r="J22" i="1"/>
  <c r="AG22" i="1"/>
  <c r="AE22" i="1"/>
  <c r="V6" i="1"/>
  <c r="V7" i="1"/>
  <c r="AC6" i="1"/>
  <c r="AC7" i="1"/>
  <c r="G22" i="1"/>
  <c r="N4" i="1"/>
  <c r="N5" i="1"/>
  <c r="N6" i="1"/>
  <c r="N7" i="1"/>
  <c r="N8" i="1"/>
  <c r="N9" i="1"/>
  <c r="N10" i="1"/>
  <c r="N11" i="1"/>
  <c r="N12" i="1"/>
  <c r="N13" i="1"/>
  <c r="N14" i="1"/>
  <c r="N15" i="1"/>
  <c r="N16" i="1"/>
  <c r="N17" i="1"/>
  <c r="N18" i="1"/>
  <c r="N19" i="1"/>
  <c r="N20" i="1"/>
  <c r="N21" i="1"/>
  <c r="N3" i="1"/>
  <c r="M22" i="1"/>
  <c r="N22" i="1" l="1"/>
  <c r="AB22" i="1"/>
  <c r="X22" i="1"/>
  <c r="Z22" i="1"/>
  <c r="U22" i="1"/>
  <c r="Q22" i="1"/>
  <c r="S22" i="1"/>
  <c r="K22" i="1"/>
  <c r="L22" i="1"/>
  <c r="H22" i="1"/>
  <c r="F22" i="1"/>
  <c r="E22" i="1"/>
  <c r="AC10" i="1"/>
  <c r="V10" i="1"/>
  <c r="V14" i="1"/>
  <c r="V15" i="1"/>
  <c r="V16" i="1"/>
  <c r="V17" i="1"/>
  <c r="V13" i="1"/>
  <c r="AC4" i="1"/>
  <c r="AC5" i="1"/>
  <c r="AC8" i="1"/>
  <c r="AC9" i="1"/>
  <c r="AC11" i="1"/>
  <c r="AC12" i="1"/>
  <c r="AC13" i="1"/>
  <c r="AC14" i="1"/>
  <c r="AC15" i="1"/>
  <c r="AC16" i="1"/>
  <c r="AC17" i="1"/>
  <c r="AC18" i="1"/>
  <c r="AC19" i="1"/>
  <c r="AC20" i="1"/>
  <c r="AC21" i="1"/>
  <c r="AC3" i="1"/>
  <c r="V4" i="1"/>
  <c r="V5" i="1"/>
  <c r="V8" i="1"/>
  <c r="V9" i="1"/>
  <c r="V11" i="1"/>
  <c r="V12" i="1"/>
  <c r="V18" i="1"/>
  <c r="V19" i="1"/>
  <c r="V20" i="1"/>
  <c r="V21" i="1"/>
  <c r="V3" i="1"/>
  <c r="AC22" i="1" l="1"/>
  <c r="V22" i="1"/>
</calcChain>
</file>

<file path=xl/comments1.xml><?xml version="1.0" encoding="utf-8"?>
<comments xmlns="http://schemas.openxmlformats.org/spreadsheetml/2006/main">
  <authors>
    <author>Owner</author>
  </authors>
  <commentList>
    <comment ref="P4" authorId="0" shapeId="0">
      <text>
        <r>
          <rPr>
            <b/>
            <sz val="9"/>
            <color indexed="81"/>
            <rFont val="Tahoma"/>
            <family val="2"/>
          </rPr>
          <t>Owner:</t>
        </r>
        <r>
          <rPr>
            <sz val="9"/>
            <color indexed="81"/>
            <rFont val="Tahoma"/>
            <family val="2"/>
          </rPr>
          <t xml:space="preserve">
to survey and map them</t>
        </r>
      </text>
    </comment>
    <comment ref="W4" authorId="0" shapeId="0">
      <text>
        <r>
          <rPr>
            <b/>
            <sz val="9"/>
            <color indexed="81"/>
            <rFont val="Tahoma"/>
            <family val="2"/>
          </rPr>
          <t>Owner:</t>
        </r>
        <r>
          <rPr>
            <sz val="9"/>
            <color indexed="81"/>
            <rFont val="Tahoma"/>
            <family val="2"/>
          </rPr>
          <t xml:space="preserve">
to survey and map them</t>
        </r>
      </text>
    </comment>
  </commentList>
</comments>
</file>

<file path=xl/sharedStrings.xml><?xml version="1.0" encoding="utf-8"?>
<sst xmlns="http://schemas.openxmlformats.org/spreadsheetml/2006/main" count="639" uniqueCount="340">
  <si>
    <t>LIFE Project Site no.</t>
  </si>
  <si>
    <t>Protected area name</t>
  </si>
  <si>
    <t>Coillte Property Name</t>
  </si>
  <si>
    <t>Curraghlehanagh Bog</t>
  </si>
  <si>
    <t>SAC 002350</t>
  </si>
  <si>
    <t>New Forest</t>
  </si>
  <si>
    <t>Monivea</t>
  </si>
  <si>
    <t>SAC 002352</t>
  </si>
  <si>
    <t>Lough Ree</t>
  </si>
  <si>
    <t>SAC000440</t>
  </si>
  <si>
    <t>(a) Kilteevan</t>
  </si>
  <si>
    <t>(b) Tonagh</t>
  </si>
  <si>
    <t>(c)Muckanagh</t>
  </si>
  <si>
    <t>Lough Forbes Complex</t>
  </si>
  <si>
    <t>SAC 001818</t>
  </si>
  <si>
    <t>Cloondara</t>
  </si>
  <si>
    <t>MoneyBeg &amp; Clareisland Bogs</t>
  </si>
  <si>
    <t>SAC 002340</t>
  </si>
  <si>
    <t>Goreport</t>
  </si>
  <si>
    <t>Derrinlough Bog</t>
  </si>
  <si>
    <t>NHA 001254</t>
  </si>
  <si>
    <t>Keeloges Bog</t>
  </si>
  <si>
    <t>NHA 000281</t>
  </si>
  <si>
    <t>Ballyhard</t>
  </si>
  <si>
    <t>Ballygar Bog</t>
  </si>
  <si>
    <t>NHA 000229</t>
  </si>
  <si>
    <t>Aghrane</t>
  </si>
  <si>
    <t>NHA 001227</t>
  </si>
  <si>
    <t>Tonymore</t>
  </si>
  <si>
    <t>NHA 001450</t>
  </si>
  <si>
    <t>Mount Jessop</t>
  </si>
  <si>
    <t>Girley Bog</t>
  </si>
  <si>
    <t>NHA 001580</t>
  </si>
  <si>
    <t>Drewstown</t>
  </si>
  <si>
    <t>Lough Derravaragh</t>
  </si>
  <si>
    <t>NHA 000684</t>
  </si>
  <si>
    <t>Derrya</t>
  </si>
  <si>
    <t>Wooddown Bog</t>
  </si>
  <si>
    <t>NHA 000694</t>
  </si>
  <si>
    <t>Wooddown</t>
  </si>
  <si>
    <t>Scohaboy Bog</t>
  </si>
  <si>
    <t>NHA 000937</t>
  </si>
  <si>
    <t>Sopwell</t>
  </si>
  <si>
    <t>Arragh More Bog</t>
  </si>
  <si>
    <t>NHA 000640</t>
  </si>
  <si>
    <t>Derrybreen</t>
  </si>
  <si>
    <t>Cangort Bog</t>
  </si>
  <si>
    <t>NHA 000890</t>
  </si>
  <si>
    <t>Kilfrancis</t>
  </si>
  <si>
    <t xml:space="preserve">Lough Kinale &amp; Derragh </t>
  </si>
  <si>
    <t>Originally estimated birch area (ha)</t>
  </si>
  <si>
    <t>Raised Bog Restoration Potential (J.Ryan  3/06/11)</t>
  </si>
  <si>
    <t>Potential SAC Designation (J.Ryan  3/06/11)</t>
  </si>
  <si>
    <t>Restoration Potential and Expected Outcome from Management Actions (J.Derwin 2014)</t>
  </si>
  <si>
    <t>Habitats</t>
  </si>
  <si>
    <t>Actions</t>
  </si>
  <si>
    <t>Restoration Potential</t>
  </si>
  <si>
    <t>Designation/Site Code</t>
  </si>
  <si>
    <t xml:space="preserve">1. Open High Bog adjacent to Project Area
2. Conifer plantation on High Bog
3. Conifer plantation on Cutover Bog
</t>
  </si>
  <si>
    <t xml:space="preserve">1. Non-intervention
2. Clear-felled, Drain-blocked
3. Clear-felled, Drain-blocked
</t>
  </si>
  <si>
    <t xml:space="preserve">1. Excellent, ARB
2. Good, DRB
3. Moderate, Wet Woodland
</t>
  </si>
  <si>
    <t>1. Conifer plantation on Cutover Bog</t>
  </si>
  <si>
    <t>1. Clear-felled, drain-block</t>
  </si>
  <si>
    <t>1. Moderate, Wet Woodland</t>
  </si>
  <si>
    <t>1. Clear-felled plantation on Cutover Bog</t>
  </si>
  <si>
    <t>1. Drain-block</t>
  </si>
  <si>
    <t xml:space="preserve">1. Open high bog adjacent to Project Area
2. Clear-felled plantation on Cutover Bog
</t>
  </si>
  <si>
    <t xml:space="preserve">1. Non-intervention
2. Drain-block, Rhodo removal
</t>
  </si>
  <si>
    <t xml:space="preserve">1. Excellent, ARB
2. Moderate, Wet Woodland
</t>
  </si>
  <si>
    <t>1. Poor fen</t>
  </si>
  <si>
    <t>1. Drain Block</t>
  </si>
  <si>
    <t>1. Moderate, Poor Fen</t>
  </si>
  <si>
    <t xml:space="preserve">1. Conifer plantation on Cutover Bog
2. Broad-leaved woodland on Cutover Bog
</t>
  </si>
  <si>
    <t xml:space="preserve">1. Clear-fell and drain-block
2. Non-intervention
</t>
  </si>
  <si>
    <t xml:space="preserve">1. Moderate, Wet Woodland
2. Moderate, Wet Woodland
</t>
  </si>
  <si>
    <t>1. Drain-blocked</t>
  </si>
  <si>
    <t>1. Young Conifer Plantation on Cutover Bog</t>
  </si>
  <si>
    <t>1. Fell to Waste, Drain-block</t>
  </si>
  <si>
    <t xml:space="preserve">1. Non-intervention
2. Drain-blocked
3. Clear-felled, Drain-blocked
</t>
  </si>
  <si>
    <t xml:space="preserve">1. Open High Bog adjacent to Project Area
2. Open High Bog within Project Area 
3. Conifer plantation on High Bog
4. Conifer plantation on Cutover Bog
</t>
  </si>
  <si>
    <t xml:space="preserve">1. Open High Bog
2. Cutover Bog
3. Wet Woodland on Cutover Bog
</t>
  </si>
  <si>
    <t xml:space="preserve">1. Non-intervention
2. Drain-blocked
3. Drain-blocked
</t>
  </si>
  <si>
    <t xml:space="preserve">1. Good, DRB
2. Good, DRB
Excellent, Bog Woodland
</t>
  </si>
  <si>
    <t xml:space="preserve">1. Non-intervention
2. Drain-blocked, felled to waste
3. Clear-felled, Drain-blocked
4. Clear-felled, Drain-blocked
5. Drain-blocked
6. Drain-block
</t>
  </si>
  <si>
    <t xml:space="preserve">1. Non-intervention
2. Clear-felled, Drain-blocked
3. Clear-felled, Drain-blocked
4. Drain-block
5. Laurel removal
</t>
  </si>
  <si>
    <t>More Coillte land within the site with potential for restoration not currently within project area (2/12/2014)</t>
  </si>
  <si>
    <t>No</t>
  </si>
  <si>
    <t>Yes- but it has got a large Conifer plantation- major works to be done.</t>
  </si>
  <si>
    <t>Not a raised bog</t>
  </si>
  <si>
    <t>Yes-already wokring on it</t>
  </si>
  <si>
    <t>Yes- but there is cutting going on within it.</t>
  </si>
  <si>
    <t>Yes-but it has a conifer plantation- major works to be done.</t>
  </si>
  <si>
    <t>BW</t>
  </si>
  <si>
    <t>DRB</t>
  </si>
  <si>
    <t>Supporting habitat</t>
  </si>
  <si>
    <t>Already a SAC</t>
  </si>
  <si>
    <t>Cutover/High bog</t>
  </si>
  <si>
    <t>Only cutover</t>
  </si>
  <si>
    <t>Action</t>
  </si>
  <si>
    <t>Potentially blocking adjacent drain - to confirm</t>
  </si>
  <si>
    <t>Low intervention</t>
  </si>
  <si>
    <t>Tree control (invasive)</t>
  </si>
  <si>
    <t>Tree control (native)</t>
  </si>
  <si>
    <t>Comment</t>
  </si>
  <si>
    <t>Blocking adjacent arterial drain</t>
  </si>
  <si>
    <t>Medium intervention</t>
  </si>
  <si>
    <t>More drains to be blocked</t>
  </si>
  <si>
    <t xml:space="preserve">High intervention </t>
  </si>
  <si>
    <t>Cutover</t>
  </si>
  <si>
    <t>None</t>
  </si>
  <si>
    <t>High bog/Cutover</t>
  </si>
  <si>
    <t>High intervention</t>
  </si>
  <si>
    <t>1. Open High Bog adjacent to Project Area
2. Clear-felled plantation on High Bog
3. Conifer plantation on Cutover Bog</t>
  </si>
  <si>
    <t>1. Excellent, ARB
2. Good, DRB
3. Moderate, wet woodland</t>
  </si>
  <si>
    <t>Some drains to be blocked beside the track</t>
  </si>
  <si>
    <t>1. Non-intervention
2. Drain-Blocked
3. Clear-felled, Drain-blocked
4. Clear-felled, Drain-blocked</t>
  </si>
  <si>
    <t>1. Excellent, ARB
2. Good, DRB
3. Good, DRB
4. Moderate, Wet Woodland</t>
  </si>
  <si>
    <t xml:space="preserve">Some drains to be blocked </t>
  </si>
  <si>
    <t xml:space="preserve"> NHA 000985</t>
  </si>
  <si>
    <t>1. Open High Bog adjacent to Project Area
2. Open High Bog Within Project Area
3. Young Conifer plantation on High Bog
4. Mature Conifer plantation on Cutover Bog</t>
  </si>
  <si>
    <t>1. Non-intervention
2. Drain-block
3. Felled to Waste, Drain-blocked
4. Clear-felled, Drain-blocked</t>
  </si>
  <si>
    <t>1. Open High Bog Adjacent to Project Area.
2. Clear-felled plantation on High Bog
3. Conifer plantation on High Bog
4. Conifer plantation on Cutover Bog
5. Cutover Bog
6. Wet woodland on Cutover Bog</t>
  </si>
  <si>
    <t>1. Excellent, ARB
2. Good, DRB
3. Good, DRB
4. Moderate, Wet Woodland
5. Good, DRB
6. Moderate, Wet Woodland</t>
  </si>
  <si>
    <t>1. Open High Bog adjacent to Project Area
2. Conifer plantation on High Bog
3. Conifer plantation on cutover Bog
4. Broad-leaved woodland on Cutover Bog
5. Scrub on Cutover Bog</t>
  </si>
  <si>
    <t>1. Excellent, ARB
2. Excellent ARB
3. Moderate Wet Woodland
4. Moderate, Wet Woodland
5. Moderate, Wet Woodland</t>
  </si>
  <si>
    <t>1. Open High Bog adjacent to Project Area
2. Open High Bog within Project Area
3. Conifer plantation on High Bog
4. Conifer plantation on Cutover Bog</t>
  </si>
  <si>
    <t>1. Non-intervention
2. Felled to waste
3. Clear-felled, Drain-blocked
4. Clear-felled, Drain-blocked</t>
  </si>
  <si>
    <t>1. Open High Bog adjacent to Project Area
2. Conifer plantation on High Bog
3. Conifer plantation on Cutover Bog
4. Wet Woodland on Cutover Bog</t>
  </si>
  <si>
    <t>1. Non-intervention
2. Clear-felled, Drain-blocked
3. Clear-felled, Drain-blocked
4. Drain-blocked</t>
  </si>
  <si>
    <t>1. Good, DRB
2. Good, DRB
3. Moderate, Wet Woodland
4. Moderate, Wet Woodland</t>
  </si>
  <si>
    <t>1. Open High Bog adjacent to Project Area
2. Open High Bog within Project Area
3. Conifer plantation on High Bog
4. Wet Woodland on High Bog</t>
  </si>
  <si>
    <t>1. Non-intervention
2. Drain-blocked
3. Clear-felled, drain-blocked
4. Drain-blocked</t>
  </si>
  <si>
    <t>1. Excellent ARB
2. Excellent ARB
3. Good, DRB
4. Moderate, Wet woodland</t>
  </si>
  <si>
    <t>1. Open High Bog adjacent to Project Area
2. Open high Bog within Project Area
3. Conifer plantation on High Bog
4. Conifer plantation on Cutover Bog
5. Broad-leaved woodland on Cutover Bog</t>
  </si>
  <si>
    <t>1. Non-intervention
2. Drain-block
3. Clear-felled, Drain-blocked
4. Clear-felled, Drain-blocked
5. Drain-blocked</t>
  </si>
  <si>
    <t>1.Good, DRB
2. Good, DRB
3. Good, DRB
4. Moderate, Wet Woodland
5. Moderate, Wet Woodland</t>
  </si>
  <si>
    <t>1. Open High Bog adjacent to Project Area
2. Moribund Conifers on High Bog
3. Conifer plantations on Cutover Bog
4. Moribund conifers on Cutover Bog
5. Broad-leaved woodland on Cutover Bog</t>
  </si>
  <si>
    <t>1. Non-intervention
2. Felled to Waste, drain blocked
3. Clear-felled, drain blocked
4. Felled to Waste, drain blocked
5. Drain block, where possible</t>
  </si>
  <si>
    <t>1. Good, DRB
2. Good, DRB
3. Moderate, Wet Woodland
4. Moderate, Wet Woodland
5. Moderate, Wet Woodland</t>
  </si>
  <si>
    <t>ARB</t>
  </si>
  <si>
    <t>No high bog in project area</t>
  </si>
  <si>
    <t>Project area Cutover/High bog</t>
  </si>
  <si>
    <t>Peat Forming Habitats</t>
  </si>
  <si>
    <r>
      <t xml:space="preserve">Supporting habitat </t>
    </r>
    <r>
      <rPr>
        <b/>
        <sz val="6.5"/>
        <color rgb="FFFF0000"/>
        <rFont val="Arial"/>
        <family val="2"/>
      </rPr>
      <t>(differentiate between open vegetation and Dry Woodland)</t>
    </r>
  </si>
  <si>
    <t>Aughrim Bog *</t>
  </si>
  <si>
    <t>* 65 ha added to the original project area.</t>
  </si>
  <si>
    <t>Turf cutting adjacent to project Area</t>
  </si>
  <si>
    <t>Turf cutting within project Area</t>
  </si>
  <si>
    <t>Turf cutting within project Area or adjacent to project Area</t>
  </si>
  <si>
    <t>NA</t>
  </si>
  <si>
    <t>Steep slope</t>
  </si>
  <si>
    <t>Previous ARB (sub-central) may have been overestimated</t>
  </si>
  <si>
    <t>Management action required (13/01/2015)</t>
  </si>
  <si>
    <t>Deep mineral drain which separates the project area from the remainder of the raised bog SAC to the south will have to be blocked in order to significantly improve the water table.</t>
  </si>
  <si>
    <t>Total current habitats extent (ha)</t>
  </si>
  <si>
    <t>1- Current peat forming  habitats (type)</t>
  </si>
  <si>
    <t>3-Other current transitional/supporting habitats (ha)</t>
  </si>
  <si>
    <t>3-Other current transitional/supporting habitats</t>
  </si>
  <si>
    <t>1-Current peat forming habitats (ha)</t>
  </si>
  <si>
    <t>1- Future peat forming  habitats (type)</t>
  </si>
  <si>
    <t>1 Future peat forming habitats (ha)</t>
  </si>
  <si>
    <t>3-Other future transitional/supporting habitats</t>
  </si>
  <si>
    <t>3-Other future transitional/supporting habitats (ha)</t>
  </si>
  <si>
    <t>Transition mires occur (7140):0.5ha</t>
  </si>
  <si>
    <t>Total future habitats extent (ha)</t>
  </si>
  <si>
    <t>Benefits on supporting habitat (Yes/No)</t>
  </si>
  <si>
    <t>Yes</t>
  </si>
  <si>
    <t>Area adjoining to the north is previously restored Coillte LIFE funded high bog area.</t>
  </si>
  <si>
    <t>Mineral drain separates this cutover from adjacent one to the east. The further blocking of this drain should be investigated.</t>
  </si>
  <si>
    <t>Area adjoining to the east is previously restored Coillte LIFE funded high bog area.</t>
  </si>
  <si>
    <t>WS5 (Recently felled conifer plantation): 10.07ha</t>
  </si>
  <si>
    <t>WN7 (Dry Bog woodland (non-Annex)  dominated by downy birch on cutover bog margin):7.08ha; WN6 (Wet woodland dominated by willow and alder):2.99ha</t>
  </si>
  <si>
    <t>WN6 (Wet alder woodland around small pond feature):0.31ha</t>
  </si>
  <si>
    <t>WS5/PB4 (Recently felled conifer plantation on cutover bog):3.04ha; WS5 (Recently felled conifer plantation on mineral soil): 3.97ha</t>
  </si>
  <si>
    <t>To confirm and map transition mire areas.</t>
  </si>
  <si>
    <t>WS5 (Recently felled conifer plantation on mineral soil): 2.19ha; WS5/PB4 (Recently felled (or felled to waste) conifer plantation on cutover bog):8.45ha</t>
  </si>
  <si>
    <t>To survey and map wet areas predicted by the model on the cutover (any result showing potential peat forming habitats is relevant).</t>
  </si>
  <si>
    <t>Originally reported project area (ha)</t>
  </si>
  <si>
    <t>Total</t>
  </si>
  <si>
    <t xml:space="preserve"> Current woodland other than BW (ha)</t>
  </si>
  <si>
    <t>Future woodland other than BW (ha)</t>
  </si>
  <si>
    <t>B2 - Area benefit outside project area on cutover (ha)</t>
  </si>
  <si>
    <t>B1 - Area benefit outside project area on high bog (ha)</t>
  </si>
  <si>
    <t>A2 -  Area benefit within project area on cutover (ha)</t>
  </si>
  <si>
    <t>A1 - Area benefit within project area on high bog (ha)</t>
  </si>
  <si>
    <t>Final restoration project area (ha)</t>
  </si>
  <si>
    <t>WS5/PB4 (Recently felled conifer plantation on cutover bog):8.37ha</t>
  </si>
  <si>
    <t>WN7 (Dry birch woodland on cutover bog or mineral soils):15.70ha; WN6 (Wet alder woodland on cutaway bog):0.55ha</t>
  </si>
  <si>
    <t>WN7 (Dry birch woodland on cutover bog): 2.53ha</t>
  </si>
  <si>
    <t>PB4 (Cutover raised bog): 7.14ha</t>
  </si>
  <si>
    <t>PB4/HH1 (Cutover bog dominated by Calluna vulgaris and Hypnum jutlandicum): 7.14ha</t>
  </si>
  <si>
    <t>WS5/PB4 (Recently felled conifer plantation on cutover bog):11.05ha; WS5 (Recently felled conifer plantation on mineral soil): 3.60ha</t>
  </si>
  <si>
    <t>WN7 (Dry birch woodland on cutover bog or mineral soils):18.01ha</t>
  </si>
  <si>
    <t>2- Future woodland other than BW (91D0)</t>
  </si>
  <si>
    <t>2- Current woodland other than BW (91D0)</t>
  </si>
  <si>
    <t>PB4 (Cutover raised bog): 6.86ha;WS5/PB4 (Recently felled conifer plantation on cutover bog):20.96ha</t>
  </si>
  <si>
    <t>To look at the wet areas predicted by model</t>
  </si>
  <si>
    <t>Cloonkeenleanode;Ballinphuill;Cloonkeen Oughter</t>
  </si>
  <si>
    <t>WD1 (Mixed broadleaved woodland):1.30ha;WN6 (Developing wet woodland dominated by alder on cutover):0.82</t>
  </si>
  <si>
    <t>PB4 (Cutover bog with occasional birch):0.60 ; WS5/PB4 (Recently felled conifer plantation on cutover bog):8.83ha</t>
  </si>
  <si>
    <t>WN7 (Dry birch woodland on cutover bog or mineral soils):31.04ha</t>
  </si>
  <si>
    <t>PB4 (Cutover raised bog): 13.89ha</t>
  </si>
  <si>
    <t>WN7 (Dry birch woodland on cutover bog): 8.92ha</t>
  </si>
  <si>
    <t>PB4 (Cutover bog with occasional birch):19.41</t>
  </si>
  <si>
    <t>PF2/PB4 (Developing poor fen and flush on cutover bog):2.49ha</t>
  </si>
  <si>
    <t>PB4 (Cutover bog with occasional birch):2.22 ; PF2/PB4 (Developing poor fen and flush on cutover bog):2.49ha</t>
  </si>
  <si>
    <t>To look at the wet areas predicted by model on the high bog</t>
  </si>
  <si>
    <t>Discrepancy in extent</t>
  </si>
  <si>
    <t xml:space="preserve">Initial project area was 44.55ha. 64.91ha were added to the project area at a later stage. As a result final project area is 109.46ha. </t>
  </si>
  <si>
    <t>A total of 1.09ha of Active Raised Bog already exist within the project area. Proposed actions are not expected to improve the condition of this habitat area, as a boundary drain exists which cannot be blocked without the agreement of the adjacent land owner. This issue will be considered under the NPW NHA management plan sue for completion before 2017.</t>
  </si>
  <si>
    <r>
      <rPr>
        <b/>
        <sz val="7"/>
        <color rgb="FFFF0000"/>
        <rFont val="Calibri"/>
        <family val="2"/>
        <scheme val="minor"/>
      </rPr>
      <t xml:space="preserve">Good: </t>
    </r>
    <r>
      <rPr>
        <sz val="7"/>
        <color theme="1"/>
        <rFont val="Calibri"/>
        <family val="2"/>
        <scheme val="minor"/>
      </rPr>
      <t>Lagg Zone - Wet Woodland</t>
    </r>
  </si>
  <si>
    <r>
      <rPr>
        <b/>
        <sz val="7"/>
        <color rgb="FFFF0000"/>
        <rFont val="Calibri"/>
        <family val="2"/>
        <scheme val="minor"/>
      </rPr>
      <t>Good:</t>
    </r>
    <r>
      <rPr>
        <sz val="7"/>
        <color theme="1"/>
        <rFont val="Calibri"/>
        <family val="2"/>
        <scheme val="minor"/>
      </rPr>
      <t xml:space="preserve"> Lagg Zone - Wet Woodland</t>
    </r>
  </si>
  <si>
    <r>
      <rPr>
        <b/>
        <sz val="6.5"/>
        <color rgb="FFFF0000"/>
        <rFont val="Calibri"/>
        <family val="2"/>
        <scheme val="minor"/>
      </rPr>
      <t>Good:</t>
    </r>
    <r>
      <rPr>
        <sz val="6.5"/>
        <color theme="1"/>
        <rFont val="Calibri"/>
        <family val="2"/>
        <scheme val="minor"/>
      </rPr>
      <t xml:space="preserve"> Lagg Zone - Wet Woodland</t>
    </r>
  </si>
  <si>
    <r>
      <rPr>
        <b/>
        <sz val="6.5"/>
        <color rgb="FFFF0000"/>
        <rFont val="Calibri"/>
        <family val="2"/>
        <scheme val="minor"/>
      </rPr>
      <t>NA:</t>
    </r>
    <r>
      <rPr>
        <sz val="6.5"/>
        <color theme="1"/>
        <rFont val="Calibri"/>
        <family val="2"/>
        <scheme val="minor"/>
      </rPr>
      <t xml:space="preserve"> rich fen</t>
    </r>
  </si>
  <si>
    <r>
      <rPr>
        <b/>
        <sz val="6.5"/>
        <color rgb="FFFF0000"/>
        <rFont val="Calibri"/>
        <family val="2"/>
        <scheme val="minor"/>
      </rPr>
      <t>NA:</t>
    </r>
    <r>
      <rPr>
        <sz val="6.5"/>
        <color theme="1"/>
        <rFont val="Calibri"/>
        <family val="2"/>
        <scheme val="minor"/>
      </rPr>
      <t xml:space="preserve"> wet woodland</t>
    </r>
  </si>
  <si>
    <r>
      <rPr>
        <b/>
        <sz val="6.5"/>
        <color rgb="FFFF0000"/>
        <rFont val="Calibri"/>
        <family val="2"/>
        <scheme val="minor"/>
      </rPr>
      <t xml:space="preserve">V Good: </t>
    </r>
    <r>
      <rPr>
        <sz val="6.5"/>
        <color theme="1"/>
        <rFont val="Calibri"/>
        <family val="2"/>
        <scheme val="minor"/>
      </rPr>
      <t>Lagg Zone-Wet Woodland &amp; ARB</t>
    </r>
  </si>
  <si>
    <r>
      <rPr>
        <b/>
        <sz val="6.5"/>
        <color rgb="FFFF0000"/>
        <rFont val="Calibri"/>
        <family val="2"/>
        <scheme val="minor"/>
      </rPr>
      <t xml:space="preserve">Good: </t>
    </r>
    <r>
      <rPr>
        <sz val="6.5"/>
        <color theme="1"/>
        <rFont val="Calibri"/>
        <family val="2"/>
        <scheme val="minor"/>
      </rPr>
      <t>Lagg Zone-Wet Woodland &amp; ARB</t>
    </r>
  </si>
  <si>
    <r>
      <rPr>
        <b/>
        <sz val="6.5"/>
        <color rgb="FFFF0000"/>
        <rFont val="Calibri"/>
        <family val="2"/>
        <scheme val="minor"/>
      </rPr>
      <t xml:space="preserve">V Good: </t>
    </r>
    <r>
      <rPr>
        <sz val="6.5"/>
        <color rgb="FF000000"/>
        <rFont val="Calibri"/>
        <family val="2"/>
        <scheme val="minor"/>
      </rPr>
      <t>Lagg Zone-Bog Woodland &amp; ARB</t>
    </r>
  </si>
  <si>
    <r>
      <rPr>
        <b/>
        <sz val="6.5"/>
        <color rgb="FFFF0000"/>
        <rFont val="Calibri"/>
        <family val="2"/>
        <scheme val="minor"/>
      </rPr>
      <t>PROBABLE-</t>
    </r>
    <r>
      <rPr>
        <sz val="6.5"/>
        <color rgb="FF000000"/>
        <rFont val="Calibri"/>
        <family val="2"/>
        <scheme val="minor"/>
      </rPr>
      <t>Transition Mire.</t>
    </r>
  </si>
  <si>
    <r>
      <rPr>
        <b/>
        <sz val="6.5"/>
        <color rgb="FF000000"/>
        <rFont val="Calibri"/>
        <family val="2"/>
        <scheme val="minor"/>
      </rPr>
      <t>Good:</t>
    </r>
    <r>
      <rPr>
        <sz val="6.5"/>
        <color rgb="FF000000"/>
        <rFont val="Calibri"/>
        <family val="2"/>
        <scheme val="minor"/>
      </rPr>
      <t xml:space="preserve"> Lagg Zone-Wet Woodland</t>
    </r>
  </si>
  <si>
    <r>
      <rPr>
        <b/>
        <sz val="6.5"/>
        <color rgb="FFFF0000"/>
        <rFont val="Calibri"/>
        <family val="2"/>
        <scheme val="minor"/>
      </rPr>
      <t>PROBABLE</t>
    </r>
    <r>
      <rPr>
        <sz val="6.5"/>
        <color rgb="FFFF0000"/>
        <rFont val="Calibri"/>
        <family val="2"/>
        <scheme val="minor"/>
      </rPr>
      <t>-</t>
    </r>
    <r>
      <rPr>
        <sz val="6.5"/>
        <color rgb="FF000000"/>
        <rFont val="Calibri"/>
        <family val="2"/>
        <scheme val="minor"/>
      </rPr>
      <t>ARB</t>
    </r>
  </si>
  <si>
    <r>
      <rPr>
        <b/>
        <sz val="6.5"/>
        <color rgb="FFFF0000"/>
        <rFont val="Calibri"/>
        <family val="2"/>
        <scheme val="minor"/>
      </rPr>
      <t xml:space="preserve">V Good: </t>
    </r>
    <r>
      <rPr>
        <sz val="6.5"/>
        <color rgb="FF000000"/>
        <rFont val="Calibri"/>
        <family val="2"/>
        <scheme val="minor"/>
      </rPr>
      <t>Lagg Zone-Wet Woodland &amp; ARB</t>
    </r>
  </si>
  <si>
    <r>
      <rPr>
        <b/>
        <sz val="6.5"/>
        <color rgb="FFFF0000"/>
        <rFont val="Calibri"/>
        <family val="2"/>
        <scheme val="minor"/>
      </rPr>
      <t>PROBABLE-</t>
    </r>
    <r>
      <rPr>
        <sz val="6.5"/>
        <color rgb="FF000000"/>
        <rFont val="Calibri"/>
        <family val="2"/>
        <scheme val="minor"/>
      </rPr>
      <t>ARB</t>
    </r>
  </si>
  <si>
    <r>
      <rPr>
        <b/>
        <sz val="6.5"/>
        <color rgb="FFFF0000"/>
        <rFont val="Calibri"/>
        <family val="2"/>
        <scheme val="minor"/>
      </rPr>
      <t>Good: Lagg Zone</t>
    </r>
    <r>
      <rPr>
        <sz val="6.5"/>
        <color rgb="FF000000"/>
        <rFont val="Calibri"/>
        <family val="2"/>
        <scheme val="minor"/>
      </rPr>
      <t>-Wet Woodland</t>
    </r>
  </si>
  <si>
    <r>
      <rPr>
        <b/>
        <sz val="6.5"/>
        <color rgb="FFFF0000"/>
        <rFont val="Calibri"/>
        <family val="2"/>
        <scheme val="minor"/>
      </rPr>
      <t>PROBABLE</t>
    </r>
    <r>
      <rPr>
        <sz val="6.5"/>
        <color rgb="FF000000"/>
        <rFont val="Calibri"/>
        <family val="2"/>
        <scheme val="minor"/>
      </rPr>
      <t>-ARB</t>
    </r>
  </si>
  <si>
    <r>
      <rPr>
        <b/>
        <sz val="6.5"/>
        <color rgb="FFFF0000"/>
        <rFont val="Calibri"/>
        <family val="2"/>
        <scheme val="minor"/>
      </rPr>
      <t>Good:</t>
    </r>
    <r>
      <rPr>
        <sz val="6.5"/>
        <color theme="1"/>
        <rFont val="Calibri"/>
        <family val="2"/>
        <scheme val="minor"/>
      </rPr>
      <t xml:space="preserve"> Lagg Zone-Wet Woodland</t>
    </r>
  </si>
  <si>
    <r>
      <rPr>
        <b/>
        <sz val="6.5"/>
        <color rgb="FFFF0000"/>
        <rFont val="Calibri"/>
        <family val="2"/>
        <scheme val="minor"/>
      </rPr>
      <t>PROBABLE-</t>
    </r>
    <r>
      <rPr>
        <sz val="6.5"/>
        <color theme="1"/>
        <rFont val="Calibri"/>
        <family val="2"/>
        <scheme val="minor"/>
      </rPr>
      <t>Transition Mire-Not suitable as Demonstration Site</t>
    </r>
  </si>
  <si>
    <r>
      <rPr>
        <b/>
        <sz val="6.5"/>
        <color rgb="FFFF0000"/>
        <rFont val="Calibri"/>
        <family val="2"/>
        <scheme val="minor"/>
      </rPr>
      <t xml:space="preserve">V Good: </t>
    </r>
    <r>
      <rPr>
        <sz val="6.5"/>
        <color theme="1"/>
        <rFont val="Calibri"/>
        <family val="2"/>
        <scheme val="minor"/>
      </rPr>
      <t>Lagg Zone-Wet Woodland /ARB</t>
    </r>
  </si>
  <si>
    <r>
      <rPr>
        <b/>
        <sz val="6.5"/>
        <color rgb="FFFF0000"/>
        <rFont val="Calibri"/>
        <family val="2"/>
        <scheme val="minor"/>
      </rPr>
      <t>PROBABLE-</t>
    </r>
    <r>
      <rPr>
        <sz val="6.5"/>
        <color theme="1"/>
        <rFont val="Calibri"/>
        <family val="2"/>
        <scheme val="minor"/>
      </rPr>
      <t>Small Raised Bog-ARB</t>
    </r>
  </si>
  <si>
    <r>
      <rPr>
        <b/>
        <sz val="6.5"/>
        <color rgb="FFFF0000"/>
        <rFont val="Calibri"/>
        <family val="2"/>
        <scheme val="minor"/>
      </rPr>
      <t>V Good:</t>
    </r>
    <r>
      <rPr>
        <sz val="6.5"/>
        <color theme="1"/>
        <rFont val="Calibri"/>
        <family val="2"/>
        <scheme val="minor"/>
      </rPr>
      <t xml:space="preserve"> Lagg Zone-Wet Woodland &amp; ARB</t>
    </r>
  </si>
  <si>
    <r>
      <rPr>
        <b/>
        <sz val="6.5"/>
        <color rgb="FFFF0000"/>
        <rFont val="Calibri"/>
        <family val="2"/>
        <scheme val="minor"/>
      </rPr>
      <t>PROBABLE-</t>
    </r>
    <r>
      <rPr>
        <sz val="6.5"/>
        <color theme="1"/>
        <rFont val="Calibri"/>
        <family val="2"/>
        <scheme val="minor"/>
      </rPr>
      <t>Demonstration Site: ARB</t>
    </r>
  </si>
  <si>
    <r>
      <rPr>
        <b/>
        <sz val="6.5"/>
        <color rgb="FFFF0000"/>
        <rFont val="Calibri"/>
        <family val="2"/>
        <scheme val="minor"/>
      </rPr>
      <t xml:space="preserve">Good: </t>
    </r>
    <r>
      <rPr>
        <sz val="6.5"/>
        <color theme="1"/>
        <rFont val="Calibri"/>
        <family val="2"/>
        <scheme val="minor"/>
      </rPr>
      <t>Lagg Zone-Wet Woodland</t>
    </r>
  </si>
  <si>
    <r>
      <rPr>
        <b/>
        <sz val="6.5"/>
        <color rgb="FFFF0000"/>
        <rFont val="Calibri"/>
        <family val="2"/>
        <scheme val="minor"/>
      </rPr>
      <t>PROBABLE-</t>
    </r>
    <r>
      <rPr>
        <sz val="6.5"/>
        <color theme="1"/>
        <rFont val="Calibri"/>
        <family val="2"/>
        <scheme val="minor"/>
      </rPr>
      <t>NE Extreme</t>
    </r>
  </si>
  <si>
    <r>
      <rPr>
        <b/>
        <sz val="6.5"/>
        <color rgb="FFFF0000"/>
        <rFont val="Calibri"/>
        <family val="2"/>
        <scheme val="minor"/>
      </rPr>
      <t>PROBABLE-</t>
    </r>
    <r>
      <rPr>
        <sz val="6.5"/>
        <color theme="1"/>
        <rFont val="Calibri"/>
        <family val="2"/>
        <scheme val="minor"/>
      </rPr>
      <t>SW Extreme : ARB-Demonstration Site</t>
    </r>
  </si>
  <si>
    <r>
      <rPr>
        <b/>
        <sz val="6.5"/>
        <color rgb="FFFF0000"/>
        <rFont val="Calibri"/>
        <family val="2"/>
        <scheme val="minor"/>
      </rPr>
      <t>PROBABLE-</t>
    </r>
    <r>
      <rPr>
        <sz val="6.5"/>
        <color theme="1"/>
        <rFont val="Calibri"/>
        <family val="2"/>
        <scheme val="minor"/>
      </rPr>
      <t>SW Extreme-Not suitable as Demonstration Site.</t>
    </r>
  </si>
  <si>
    <r>
      <rPr>
        <b/>
        <sz val="6.5"/>
        <color rgb="FFFF0000"/>
        <rFont val="Calibri"/>
        <family val="2"/>
        <scheme val="minor"/>
      </rPr>
      <t>PROBABLE-</t>
    </r>
    <r>
      <rPr>
        <sz val="6.5"/>
        <color theme="1"/>
        <rFont val="Calibri"/>
        <family val="2"/>
        <scheme val="minor"/>
      </rPr>
      <t xml:space="preserve">SW Extreme </t>
    </r>
  </si>
  <si>
    <t>Area according to Coillte GIS project file is 28.72ha. 0.31ha corresponding with roads has been excluded from the original Coillte GIS project file area. As a result project area is 28.41ha.</t>
  </si>
  <si>
    <t>Area according to Coillte GIS project file is 91.22ha not 100.68ha. 0.39ha corresponding with roads has been excluded from the original Coillte GIS project file area.As a result project area is 90.83ha.</t>
  </si>
  <si>
    <t>Area according to Coillte GIS project file is 13.54ha. 0.32ha corresponding with grassland (no supporting habitat) has been excluded from the original Coillte GIS project file area. As a result project area is 13.22ha.</t>
  </si>
  <si>
    <t xml:space="preserve">Area according to Coillte GIS project file is 11.07ha. </t>
  </si>
  <si>
    <t>The further blocking of the drain to the south should be investigated.</t>
  </si>
  <si>
    <t xml:space="preserve">Area according to Coillte GIS project file is 33.07ha. </t>
  </si>
  <si>
    <t xml:space="preserve">Area according to Coillte GIS project file is 58.81ha. </t>
  </si>
  <si>
    <t xml:space="preserve">Area according to Coillte GIS project file is 4.21ha. </t>
  </si>
  <si>
    <t>Area according to Coillte GIS project file is 25.61ha. 3.31ha corresponding with a river has been excluded from the original Coillte GIS project file area. As a result project area is 22.31ha.</t>
  </si>
  <si>
    <t xml:space="preserve">Area according to Coillte GIS project file is 16.18ha. </t>
  </si>
  <si>
    <t xml:space="preserve">Area according to Coillte GIS project file is 36.67ha. </t>
  </si>
  <si>
    <t xml:space="preserve">Area according to Coillte GIS project file is 11.87ha. </t>
  </si>
  <si>
    <t>Mount Jessop Bog</t>
  </si>
  <si>
    <t xml:space="preserve">Area according to Coillte GIS project file is 10.07ha. </t>
  </si>
  <si>
    <t xml:space="preserve">Area according to Coillte GIS project file is 14.16ha. </t>
  </si>
  <si>
    <t>Area according to Coillte GIS project file is 9.16ha. 0.51ha corresponding with roads has been excluded from the original Coillte GIS project file area. As a result project area is 8.65ha.</t>
  </si>
  <si>
    <t>Area according to Coillte GIS project file is 71.47ha. 0.3ha corresponding with roads has been excluded from the original Coillte GIS project file area. As a result project area is 71.17ha.</t>
  </si>
  <si>
    <t xml:space="preserve">Area according to Coillte GIS project file is 72.06ha. </t>
  </si>
  <si>
    <t xml:space="preserve">Area according to Coillte GIS project file is 50.55ha. </t>
  </si>
  <si>
    <t>WN7/PB4 (Dry birch woodland on cutover bog): 2.32ha</t>
  </si>
  <si>
    <t>WN7/PB4 (Dry birch woodland on cutover bog):4.60ha;WD1 (Broadleaved woodland on cutover on mineral soil):2.89ha</t>
  </si>
  <si>
    <t>PB4 (Cutover bog with occasional birch): 4.76ha</t>
  </si>
  <si>
    <t>WN7 (Dry birch woodland on cutover bog): 27.66ha; WD1 (Broadleaved woodland on cutover &amp; mineral soil):2.89ha</t>
  </si>
  <si>
    <t>WN7 (Dry birch woodland on cutover bog): 10.48ha</t>
  </si>
  <si>
    <t>91D0-Bog Woodland (WN7-Wet birch woodland on cutover bog): 0.22ha</t>
  </si>
  <si>
    <t>WN7/PB4 (Dry birch woodland on cutover bog): 2.53ha</t>
  </si>
  <si>
    <t>WS5/PB4 (Recently felled conifer plantation on cutover bog):22.61ha; PB4 (Cutover bog with occasional birch):2.64</t>
  </si>
  <si>
    <t>WN7 (Dry birch woodland on cutover bog): 27.56ha</t>
  </si>
  <si>
    <t>WN7/PB4 (Dry birch woodland on cutover bog):0.79ha</t>
  </si>
  <si>
    <t>WS5/PB4 (Recently felled conifer plantation on cutover bog):19.63</t>
  </si>
  <si>
    <t>WN7 (Dry birch woodland on cutover bog):13.84ha;WN6 (Wet woodland dominated by willow and birch on cutover bog):5.98ha</t>
  </si>
  <si>
    <t>WN7/PB4 (Dry birch woodland on cutover bog):3.37ha</t>
  </si>
  <si>
    <t>91D0-Bog Woodland (WN7-Wet birch woodland on cutover bog): 0.23ha</t>
  </si>
  <si>
    <t>WN7/PB4 (Dry birch woodland on cutover bog):19.25</t>
  </si>
  <si>
    <t>WS5/PB4 (Recently felled conifer plantation on cutover bog):11.79ha;PB4 (Cutover raised bog):14.18ha</t>
  </si>
  <si>
    <t>91D0-Bog Woodland (WN7-Wet birch woodland on cutover bog): 0.23ha; 7110 - Active Raised Bog on cutover (PB4):0.29</t>
  </si>
  <si>
    <t>WN7/PB4 (Dry birch woodland on cutover bog): 8.92ha</t>
  </si>
  <si>
    <t>PB4/HH1 (Cutover bog dominated by Calluna vulgaris and Hypnum jutlandicum):3.04ha; WS5 (Recently felled conifer plantation on mineral soil): 3.97ha</t>
  </si>
  <si>
    <t>WN7/PB4 (Dry birch woodland on cutover bog): 5.06ha; WN6 (Wet alder woodland on cutaway bog):0.55ha</t>
  </si>
  <si>
    <t>WS5/PB4 (Recently felled conifer plantation on cutover bog): 1.02ha</t>
  </si>
  <si>
    <t>PB4/HH1 (Cutover bog dominated Calluna vulgaris;Molinia caerulea and Hypnum jutlandicum): 1.02ha</t>
  </si>
  <si>
    <t>WN7 (Dry birch woodland on cutover bog):3.61ha; WN6 (Wet alder woodland on cutaway bog &amp;Developing wet woodland dominated by willow on cutover bog margin):2.94ha;WN2(Oak-ash-hazel woodland)1.30</t>
  </si>
  <si>
    <t>PB4 (Cutover bog with occasional birch):0.60ha;PB4/HH1(Cutover bog dominated by Calluna vulgaris and Hypnum jutlandicum):3.10</t>
  </si>
  <si>
    <t>PB4/HH1 (Cutover bog with occasional birch):2.10</t>
  </si>
  <si>
    <t>WN6 (Developing wet woodland dominated by willow on cutover bogn): 6.54ha</t>
  </si>
  <si>
    <t>WN7 (Dry birch woodland on cutover bog): 2.10ha; WN6 (Wet woodland dominated by willow on cutover bog): 6.04ha.</t>
  </si>
  <si>
    <t>WN7/PB4 (Dry birch woodland on cutover bog):9.44ha</t>
  </si>
  <si>
    <t>WN7/PB4 (Dry birch woodland on cutover bog):11.66ha</t>
  </si>
  <si>
    <t>WN7/PB4 (Dry birch woodland on cutover bog): 2.96ha</t>
  </si>
  <si>
    <t>WS5/PB4 (Recently felled conifer plantation on dry (5.86) or wet cutover bog(5.02)):10.88ha</t>
  </si>
  <si>
    <t>WN7 (Dry birch woodland on cutover bog):8.82ha</t>
  </si>
  <si>
    <t>7110 - Active Raised Bog on cutover (PB4): 0.23ha</t>
  </si>
  <si>
    <t xml:space="preserve">4010 - Wet Heath (PB4/HH3):4.80ha </t>
  </si>
  <si>
    <t>WN7/PB4 (Dry birch woodland on cutover bog): 5.73ha</t>
  </si>
  <si>
    <t>WN7 (Dry birch woodland on cutover bog): 5.73ha</t>
  </si>
  <si>
    <t>PB4/HH1 (Cutover bog dominated by Calluna vulgaris and Hypnum jutlandicum): 9.14ha</t>
  </si>
  <si>
    <t>PB4 (Cutover raised bog): 9.14ha</t>
  </si>
  <si>
    <t>WN7/PB4 (Cutover bog dominated by Salix sp. and Juncus effusus): 1.58ha</t>
  </si>
  <si>
    <t>Potentially more DRB within one of the polygons on the high bog.To look at it on the ground and map.Areas of birch woodland on wet high bog are to be expected however the extent of these areas are unclear at present. This are likely to develop into Bog Woodland habitats (91D0)</t>
  </si>
  <si>
    <t>WN6 (Wet willow-alder-ash woodland):0.64ha</t>
  </si>
  <si>
    <t>Final restoration project area</t>
  </si>
  <si>
    <t>Extent (ha)</t>
  </si>
  <si>
    <t>A2 - Area benefit within project area on cutover</t>
  </si>
  <si>
    <t>B2 - Area benefit outside project area on cutover</t>
  </si>
  <si>
    <t>Originally reported project area</t>
  </si>
  <si>
    <t>Current peat forming habitats</t>
  </si>
  <si>
    <t xml:space="preserve">Future peat forming  habitats </t>
  </si>
  <si>
    <t>Current woodland other than BW</t>
  </si>
  <si>
    <t>Future woodland other than BW</t>
  </si>
  <si>
    <t>Future woodland other than BW types</t>
  </si>
  <si>
    <t>Other current transitional/supporting habitats</t>
  </si>
  <si>
    <t xml:space="preserve">Other future transitional/supporting habitats </t>
  </si>
  <si>
    <t>WN7 - Dry birch woodland on cutover bog</t>
  </si>
  <si>
    <t>WN7 - Dry birch woodland on mineral soil</t>
  </si>
  <si>
    <t>Originally estimated birch area</t>
  </si>
  <si>
    <t>Benefits on supporting habitat</t>
  </si>
  <si>
    <t>FS1 (Reed and large sedge swamps): 2.47ha; PF1 (Rich fen &amp; Rich fen with scattered willow): 13.86ha; FL4 (Mesotrophic lake ):6.51</t>
  </si>
  <si>
    <t xml:space="preserve">Area according to Coillte GIS project file is 22.49ha. </t>
  </si>
  <si>
    <t>Total High Bog area</t>
  </si>
  <si>
    <t>Transition mire  (7140) (0.25ha)</t>
  </si>
  <si>
    <t>Peat Forming Habitats  (i.e. Keeloges Bog-Transition mire 7140)</t>
  </si>
  <si>
    <t>WD1 - Broadleaved woodland on cutover &amp; mineral soil</t>
  </si>
  <si>
    <t>14 of 17 sites (not at Monivea, Moneybeg, neither Lough Kinale)</t>
  </si>
  <si>
    <t>WN2 - Oak-ash-hazel woodland</t>
  </si>
  <si>
    <t>WN7/PB4 - Cutover bog dominated by Salix sp. and Juncus effusus</t>
  </si>
  <si>
    <t>WN6 - Wet woodland dominated by willow (occasionally birch) on cutover bog</t>
  </si>
  <si>
    <t>WN6 - Wet willow-alder-ash woodland</t>
  </si>
  <si>
    <t>WN6 - Wet alder woodland on cutover bog</t>
  </si>
  <si>
    <t>Two non-raised bog Lough Ree SAC sub-sites</t>
  </si>
  <si>
    <t xml:space="preserve">A1  High Bog within the project area </t>
  </si>
  <si>
    <t>A2 - Cutover within project area</t>
  </si>
  <si>
    <t>B1 - High bog (Active and Degraded Raised Bog) outside project area  positively affected</t>
  </si>
  <si>
    <t>B2 - Cutover outside project area positively affected  (i.e. Keeloges Bog-Transition mire 7140)</t>
  </si>
  <si>
    <t>A1 - Area benefiting within the project area on high bog</t>
  </si>
  <si>
    <t>Table 1 Overall project assessment figures</t>
  </si>
  <si>
    <t>Table 2 Area benefiting within project area on high bog</t>
  </si>
  <si>
    <t>B1 - Area benefiting outside the project area on high bog (Active Raised Bog or Degraded Raised Bog)</t>
  </si>
  <si>
    <t>Active Raised Bog</t>
  </si>
  <si>
    <t>Bog Woodland</t>
  </si>
  <si>
    <t>Degraded Raised Bog</t>
  </si>
  <si>
    <t>Table 3 Area benefiting outside project area on high bog (Active Raised Bog or Degraded Raised Bog)</t>
  </si>
  <si>
    <t>Table 4 Area benefiting within project area on cutover</t>
  </si>
  <si>
    <t>Table 5 Predicted future woodland other than Bog Woodland types on cutover areas</t>
  </si>
  <si>
    <t>Table 6 Area benefiting outside project area on cutover</t>
  </si>
</sst>
</file>

<file path=xl/styles.xml><?xml version="1.0" encoding="utf-8"?>
<styleSheet xmlns="http://schemas.openxmlformats.org/spreadsheetml/2006/main" xmlns:mc="http://schemas.openxmlformats.org/markup-compatibility/2006" xmlns:x14ac="http://schemas.microsoft.com/office/spreadsheetml/2009/9/ac" mc:Ignorable="x14ac">
  <fonts count="27" x14ac:knownFonts="1">
    <font>
      <sz val="11"/>
      <color theme="1"/>
      <name val="Calibri"/>
      <family val="2"/>
      <scheme val="minor"/>
    </font>
    <font>
      <b/>
      <sz val="6.5"/>
      <color rgb="FF000000"/>
      <name val="Arial"/>
      <family val="2"/>
    </font>
    <font>
      <sz val="6.5"/>
      <color rgb="FF000000"/>
      <name val="Arial"/>
      <family val="2"/>
    </font>
    <font>
      <b/>
      <sz val="6.5"/>
      <color rgb="FFFF0000"/>
      <name val="Arial"/>
      <family val="2"/>
    </font>
    <font>
      <sz val="6.5"/>
      <color rgb="FF000000"/>
      <name val="Calibri"/>
      <family val="2"/>
      <scheme val="minor"/>
    </font>
    <font>
      <b/>
      <sz val="6.5"/>
      <color rgb="FF000000"/>
      <name val="Calibri"/>
      <family val="2"/>
      <scheme val="minor"/>
    </font>
    <font>
      <sz val="6.5"/>
      <color theme="1"/>
      <name val="Calibri"/>
      <family val="2"/>
      <scheme val="minor"/>
    </font>
    <font>
      <b/>
      <sz val="6.5"/>
      <name val="Arial"/>
      <family val="2"/>
    </font>
    <font>
      <b/>
      <sz val="8"/>
      <color theme="1"/>
      <name val="Arial"/>
      <family val="2"/>
    </font>
    <font>
      <b/>
      <sz val="6.5"/>
      <color rgb="FF002060"/>
      <name val="Arial"/>
      <family val="2"/>
    </font>
    <font>
      <sz val="6.5"/>
      <color theme="0" tint="-0.34998626667073579"/>
      <name val="Calibri"/>
      <family val="2"/>
      <scheme val="minor"/>
    </font>
    <font>
      <sz val="6.5"/>
      <color rgb="FFFF0000"/>
      <name val="Calibri"/>
      <family val="2"/>
      <scheme val="minor"/>
    </font>
    <font>
      <sz val="9"/>
      <color indexed="81"/>
      <name val="Tahoma"/>
      <family val="2"/>
    </font>
    <font>
      <b/>
      <sz val="9"/>
      <color indexed="81"/>
      <name val="Tahoma"/>
      <family val="2"/>
    </font>
    <font>
      <sz val="6.5"/>
      <name val="Calibri"/>
      <family val="2"/>
      <scheme val="minor"/>
    </font>
    <font>
      <sz val="7"/>
      <color theme="1"/>
      <name val="Calibri"/>
      <family val="2"/>
      <scheme val="minor"/>
    </font>
    <font>
      <b/>
      <sz val="7"/>
      <color rgb="FFFF0000"/>
      <name val="Calibri"/>
      <family val="2"/>
      <scheme val="minor"/>
    </font>
    <font>
      <b/>
      <sz val="6.5"/>
      <color rgb="FFFF0000"/>
      <name val="Calibri"/>
      <family val="2"/>
      <scheme val="minor"/>
    </font>
    <font>
      <sz val="8"/>
      <color theme="1"/>
      <name val="Calibri"/>
      <family val="2"/>
      <scheme val="minor"/>
    </font>
    <font>
      <sz val="11"/>
      <color rgb="FFFF0000"/>
      <name val="Calibri"/>
      <family val="2"/>
      <scheme val="minor"/>
    </font>
    <font>
      <b/>
      <sz val="6.5"/>
      <name val="Calibri"/>
      <family val="2"/>
      <scheme val="minor"/>
    </font>
    <font>
      <b/>
      <sz val="10"/>
      <color rgb="FFFF0000"/>
      <name val="Calibri"/>
      <family val="2"/>
      <scheme val="minor"/>
    </font>
    <font>
      <sz val="10"/>
      <color rgb="FFFF0000"/>
      <name val="Calibri"/>
      <family val="2"/>
      <scheme val="minor"/>
    </font>
    <font>
      <b/>
      <sz val="10"/>
      <name val="Calibri"/>
      <family val="2"/>
      <scheme val="minor"/>
    </font>
    <font>
      <sz val="10"/>
      <name val="Calibri"/>
      <family val="2"/>
      <scheme val="minor"/>
    </font>
    <font>
      <b/>
      <sz val="11"/>
      <color theme="1"/>
      <name val="Calibri"/>
      <family val="2"/>
      <scheme val="minor"/>
    </font>
    <font>
      <b/>
      <sz val="10"/>
      <color rgb="FF000000"/>
      <name val="Calibri"/>
      <family val="2"/>
      <scheme val="minor"/>
    </font>
  </fonts>
  <fills count="11">
    <fill>
      <patternFill patternType="none"/>
    </fill>
    <fill>
      <patternFill patternType="gray125"/>
    </fill>
    <fill>
      <patternFill patternType="solid">
        <fgColor theme="0" tint="-0.14999847407452621"/>
        <bgColor indexed="64"/>
      </patternFill>
    </fill>
    <fill>
      <patternFill patternType="solid">
        <fgColor theme="3" tint="0.59999389629810485"/>
        <bgColor indexed="64"/>
      </patternFill>
    </fill>
    <fill>
      <patternFill patternType="solid">
        <fgColor theme="2" tint="-0.499984740745262"/>
        <bgColor indexed="64"/>
      </patternFill>
    </fill>
    <fill>
      <patternFill patternType="solid">
        <fgColor theme="8" tint="0.39997558519241921"/>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theme="9" tint="-0.249977111117893"/>
        <bgColor indexed="64"/>
      </patternFill>
    </fill>
    <fill>
      <patternFill patternType="solid">
        <fgColor rgb="FF00B0F0"/>
        <bgColor indexed="64"/>
      </patternFill>
    </fill>
    <fill>
      <patternFill patternType="solid">
        <fgColor theme="0" tint="-0.249977111117893"/>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medium">
        <color indexed="64"/>
      </bottom>
      <diagonal/>
    </border>
  </borders>
  <cellStyleXfs count="1">
    <xf numFmtId="0" fontId="0" fillId="0" borderId="0"/>
  </cellStyleXfs>
  <cellXfs count="99">
    <xf numFmtId="0" fontId="0" fillId="0" borderId="0" xfId="0"/>
    <xf numFmtId="0" fontId="0" fillId="0" borderId="0" xfId="0" applyAlignment="1">
      <alignment horizontal="center"/>
    </xf>
    <xf numFmtId="0" fontId="6" fillId="0" borderId="1" xfId="0" applyFont="1" applyBorder="1" applyAlignment="1">
      <alignment horizontal="center"/>
    </xf>
    <xf numFmtId="0" fontId="0" fillId="0" borderId="0" xfId="0" applyAlignment="1">
      <alignment horizontal="center" wrapText="1"/>
    </xf>
    <xf numFmtId="0" fontId="2" fillId="0" borderId="1" xfId="0" applyFont="1" applyBorder="1" applyAlignment="1">
      <alignment horizontal="center" vertical="center" wrapText="1"/>
    </xf>
    <xf numFmtId="0" fontId="1"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0" fillId="0" borderId="0" xfId="0" applyFill="1"/>
    <xf numFmtId="0" fontId="1"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10" fillId="0" borderId="1" xfId="0" applyFont="1" applyBorder="1" applyAlignment="1">
      <alignment horizontal="center" wrapText="1"/>
    </xf>
    <xf numFmtId="0" fontId="7" fillId="3" borderId="1"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9" fillId="5" borderId="1" xfId="0" applyFont="1" applyFill="1" applyBorder="1" applyAlignment="1">
      <alignment horizontal="center" vertical="center" wrapText="1"/>
    </xf>
    <xf numFmtId="0" fontId="2" fillId="0" borderId="2" xfId="0" applyFont="1" applyFill="1" applyBorder="1" applyAlignment="1">
      <alignment horizontal="left" vertical="center" wrapText="1"/>
    </xf>
    <xf numFmtId="0" fontId="9" fillId="6"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11" fillId="0" borderId="1"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7" fillId="7" borderId="1" xfId="0" applyFont="1" applyFill="1" applyBorder="1" applyAlignment="1">
      <alignment horizontal="center" vertical="center" wrapText="1"/>
    </xf>
    <xf numFmtId="0" fontId="7" fillId="8" borderId="1"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6" fillId="0" borderId="1" xfId="0" applyFont="1" applyFill="1" applyBorder="1" applyAlignment="1">
      <alignment horizontal="center"/>
    </xf>
    <xf numFmtId="0" fontId="8" fillId="2"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11" fillId="9"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5"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6" fillId="0" borderId="1" xfId="0" applyFont="1" applyBorder="1" applyAlignment="1">
      <alignment horizontal="left" vertical="top" wrapText="1"/>
    </xf>
    <xf numFmtId="0" fontId="6" fillId="0" borderId="1" xfId="0" applyFont="1" applyFill="1" applyBorder="1" applyAlignment="1">
      <alignment horizontal="left" vertical="top" wrapText="1"/>
    </xf>
    <xf numFmtId="0" fontId="6" fillId="0" borderId="1" xfId="0" applyFont="1" applyFill="1" applyBorder="1" applyAlignment="1">
      <alignment horizontal="center" vertical="center" wrapText="1"/>
    </xf>
    <xf numFmtId="0" fontId="4" fillId="0" borderId="1" xfId="0" applyFont="1" applyBorder="1" applyAlignment="1">
      <alignment horizontal="left" vertical="top" wrapText="1"/>
    </xf>
    <xf numFmtId="0" fontId="18" fillId="0" borderId="1" xfId="0" applyFont="1" applyBorder="1" applyAlignment="1">
      <alignment horizontal="center" vertical="center" wrapText="1"/>
    </xf>
    <xf numFmtId="0" fontId="6" fillId="0" borderId="1" xfId="0" applyFont="1" applyBorder="1" applyAlignment="1">
      <alignment horizontal="center" vertical="center" wrapText="1"/>
    </xf>
    <xf numFmtId="0" fontId="4" fillId="0" borderId="1" xfId="0" applyFont="1" applyFill="1" applyBorder="1" applyAlignment="1">
      <alignment horizontal="left" vertical="top" wrapText="1"/>
    </xf>
    <xf numFmtId="0" fontId="0" fillId="0" borderId="1" xfId="0" applyFont="1" applyBorder="1" applyAlignment="1">
      <alignment wrapText="1"/>
    </xf>
    <xf numFmtId="0" fontId="0" fillId="0" borderId="1" xfId="0" applyFont="1" applyBorder="1"/>
    <xf numFmtId="0" fontId="0" fillId="0" borderId="1" xfId="0" applyFont="1" applyBorder="1" applyAlignment="1">
      <alignment horizontal="center"/>
    </xf>
    <xf numFmtId="0" fontId="14" fillId="0" borderId="1" xfId="0" applyFont="1" applyBorder="1" applyAlignment="1">
      <alignment horizontal="center" vertical="center" wrapText="1"/>
    </xf>
    <xf numFmtId="0" fontId="14" fillId="0" borderId="1" xfId="0" applyFont="1" applyBorder="1" applyAlignment="1">
      <alignment horizontal="center" wrapText="1"/>
    </xf>
    <xf numFmtId="0" fontId="1" fillId="0" borderId="1" xfId="0" applyFont="1" applyFill="1" applyBorder="1" applyAlignment="1">
      <alignment horizontal="center" vertical="center" wrapText="1"/>
    </xf>
    <xf numFmtId="0" fontId="1" fillId="7" borderId="1" xfId="0" applyFont="1" applyFill="1" applyBorder="1" applyAlignment="1">
      <alignment horizontal="center" vertical="center" wrapText="1"/>
    </xf>
    <xf numFmtId="0" fontId="5" fillId="7" borderId="1" xfId="0" applyFont="1" applyFill="1" applyBorder="1" applyAlignment="1">
      <alignment horizontal="center" vertical="center" wrapText="1"/>
    </xf>
    <xf numFmtId="0" fontId="0" fillId="7" borderId="1" xfId="0" applyFont="1" applyFill="1" applyBorder="1" applyAlignment="1">
      <alignment wrapText="1"/>
    </xf>
    <xf numFmtId="0" fontId="14" fillId="0" borderId="1" xfId="0" applyFont="1" applyFill="1" applyBorder="1" applyAlignment="1">
      <alignment horizontal="center" wrapText="1"/>
    </xf>
    <xf numFmtId="0" fontId="21" fillId="0" borderId="1" xfId="0" applyFont="1" applyBorder="1"/>
    <xf numFmtId="0" fontId="22" fillId="0" borderId="1" xfId="0" applyFont="1" applyBorder="1" applyAlignment="1">
      <alignment horizontal="center"/>
    </xf>
    <xf numFmtId="0" fontId="19" fillId="0" borderId="0" xfId="0" applyFont="1"/>
    <xf numFmtId="0" fontId="20" fillId="2" borderId="1"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23" fillId="0" borderId="1" xfId="0" applyFont="1" applyBorder="1" applyAlignment="1">
      <alignment horizontal="center"/>
    </xf>
    <xf numFmtId="0" fontId="23" fillId="0" borderId="1" xfId="0" applyFont="1" applyBorder="1" applyAlignment="1">
      <alignment horizontal="right"/>
    </xf>
    <xf numFmtId="0" fontId="24" fillId="0" borderId="1" xfId="0" applyFont="1" applyBorder="1" applyAlignment="1">
      <alignment horizontal="center"/>
    </xf>
    <xf numFmtId="0" fontId="23" fillId="0" borderId="1" xfId="0" applyFont="1" applyBorder="1"/>
    <xf numFmtId="0" fontId="23" fillId="2" borderId="1" xfId="0" applyFont="1" applyFill="1" applyBorder="1" applyAlignment="1">
      <alignment horizontal="center"/>
    </xf>
    <xf numFmtId="0" fontId="23" fillId="2" borderId="1" xfId="0" applyFont="1" applyFill="1" applyBorder="1"/>
    <xf numFmtId="0" fontId="23" fillId="10" borderId="1" xfId="0" applyFont="1" applyFill="1" applyBorder="1"/>
    <xf numFmtId="0" fontId="24" fillId="0" borderId="1" xfId="0" applyFont="1" applyFill="1" applyBorder="1" applyAlignment="1">
      <alignment horizontal="center"/>
    </xf>
    <xf numFmtId="0" fontId="23" fillId="10" borderId="6" xfId="0" applyFont="1" applyFill="1" applyBorder="1"/>
    <xf numFmtId="0" fontId="23" fillId="0" borderId="6" xfId="0" applyFont="1" applyBorder="1"/>
    <xf numFmtId="0" fontId="23" fillId="0" borderId="1" xfId="0" applyFont="1" applyFill="1" applyBorder="1" applyAlignment="1">
      <alignment horizontal="right"/>
    </xf>
    <xf numFmtId="2" fontId="24" fillId="0" borderId="1" xfId="0" applyNumberFormat="1" applyFont="1" applyFill="1" applyBorder="1" applyAlignment="1">
      <alignment horizontal="center"/>
    </xf>
    <xf numFmtId="2" fontId="23" fillId="0" borderId="1" xfId="0" applyNumberFormat="1" applyFont="1" applyBorder="1" applyAlignment="1">
      <alignment horizontal="center"/>
    </xf>
    <xf numFmtId="2" fontId="24" fillId="0" borderId="1" xfId="0" applyNumberFormat="1" applyFont="1" applyBorder="1" applyAlignment="1">
      <alignment horizontal="center"/>
    </xf>
    <xf numFmtId="2" fontId="19" fillId="0" borderId="0" xfId="0" applyNumberFormat="1" applyFont="1"/>
    <xf numFmtId="0" fontId="1" fillId="0" borderId="1" xfId="0" applyFont="1" applyFill="1" applyBorder="1" applyAlignment="1">
      <alignment horizontal="center" vertical="center" wrapText="1"/>
    </xf>
    <xf numFmtId="0" fontId="26" fillId="0" borderId="7" xfId="0" applyFont="1" applyBorder="1" applyAlignment="1">
      <alignment vertical="center"/>
    </xf>
    <xf numFmtId="0" fontId="25" fillId="0" borderId="0" xfId="0" applyFont="1"/>
    <xf numFmtId="0" fontId="23" fillId="0" borderId="0" xfId="0" applyFont="1" applyFill="1" applyBorder="1" applyAlignment="1">
      <alignment horizontal="right"/>
    </xf>
    <xf numFmtId="0" fontId="23" fillId="0" borderId="0" xfId="0" applyFont="1" applyBorder="1" applyAlignment="1">
      <alignment horizontal="center"/>
    </xf>
    <xf numFmtId="0" fontId="23" fillId="0" borderId="0" xfId="0" applyFont="1" applyBorder="1" applyAlignment="1">
      <alignment horizontal="right"/>
    </xf>
    <xf numFmtId="2" fontId="23" fillId="0" borderId="0" xfId="0" applyNumberFormat="1" applyFont="1" applyBorder="1" applyAlignment="1">
      <alignment horizontal="center"/>
    </xf>
    <xf numFmtId="0" fontId="21" fillId="0" borderId="0" xfId="0" applyFont="1" applyBorder="1"/>
    <xf numFmtId="0" fontId="23" fillId="0" borderId="0" xfId="0" applyFont="1" applyBorder="1"/>
    <xf numFmtId="0" fontId="24" fillId="0" borderId="0" xfId="0" applyFont="1" applyBorder="1" applyAlignment="1">
      <alignment horizontal="center"/>
    </xf>
    <xf numFmtId="0" fontId="25" fillId="0" borderId="0" xfId="0" applyFont="1" applyAlignment="1">
      <alignment horizontal="left" vertical="center" indent="2"/>
    </xf>
    <xf numFmtId="0" fontId="25" fillId="0" borderId="0" xfId="0" applyFont="1" applyAlignment="1">
      <alignment horizontal="center" vertical="center"/>
    </xf>
    <xf numFmtId="0" fontId="23" fillId="2" borderId="0" xfId="0" applyFont="1" applyFill="1" applyBorder="1" applyAlignment="1">
      <alignment horizontal="center"/>
    </xf>
    <xf numFmtId="0" fontId="7" fillId="3" borderId="3"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9" fillId="5" borderId="1" xfId="0" applyFont="1" applyFill="1" applyBorder="1" applyAlignment="1">
      <alignment horizontal="center" vertical="center" wrapText="1"/>
    </xf>
    <xf numFmtId="0" fontId="9" fillId="6" borderId="3" xfId="0" applyFont="1" applyFill="1" applyBorder="1" applyAlignment="1">
      <alignment horizontal="center" vertical="center" wrapText="1"/>
    </xf>
    <xf numFmtId="0" fontId="9" fillId="6" borderId="4"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7" fillId="4" borderId="5" xfId="0" applyFont="1" applyFill="1" applyBorder="1" applyAlignment="1">
      <alignment horizontal="center" vertical="center" wrapText="1"/>
    </xf>
    <xf numFmtId="0" fontId="7" fillId="4" borderId="4" xfId="0" applyFont="1" applyFill="1" applyBorder="1" applyAlignment="1">
      <alignment horizontal="center" vertical="center" wrapText="1"/>
    </xf>
    <xf numFmtId="0" fontId="23" fillId="10" borderId="1" xfId="0" applyFont="1" applyFill="1" applyBorder="1" applyAlignment="1">
      <alignment horizontal="center"/>
    </xf>
  </cellXfs>
  <cellStyles count="1">
    <cellStyle name="Normal" xfId="0" builtinId="0"/>
  </cellStyles>
  <dxfs count="0"/>
  <tableStyles count="0" defaultTableStyle="TableStyleMedium9"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X24"/>
  <sheetViews>
    <sheetView tabSelected="1" zoomScaleNormal="100" workbookViewId="0">
      <pane xSplit="3" ySplit="2" topLeftCell="R6" activePane="bottomRight" state="frozen"/>
      <selection pane="topRight" activeCell="D1" sqref="D1"/>
      <selection pane="bottomLeft" activeCell="A3" sqref="A3"/>
      <selection pane="bottomRight" activeCell="B21" sqref="B21"/>
    </sheetView>
  </sheetViews>
  <sheetFormatPr defaultRowHeight="15" x14ac:dyDescent="0.25"/>
  <cols>
    <col min="1" max="1" width="7.5703125" customWidth="1"/>
    <col min="2" max="2" width="17" customWidth="1"/>
    <col min="3" max="3" width="10.28515625" bestFit="1" customWidth="1"/>
    <col min="6" max="6" width="9.42578125" customWidth="1"/>
    <col min="9" max="9" width="9.7109375" customWidth="1"/>
    <col min="10" max="10" width="7.28515625" customWidth="1"/>
    <col min="11" max="11" width="5.7109375" customWidth="1"/>
    <col min="12" max="12" width="6.7109375" customWidth="1"/>
    <col min="13" max="13" width="8.28515625" customWidth="1"/>
    <col min="14" max="14" width="7.28515625" customWidth="1"/>
    <col min="15" max="16" width="7.7109375" customWidth="1"/>
    <col min="17" max="17" width="6.5703125" customWidth="1"/>
    <col min="18" max="19" width="9.140625" customWidth="1"/>
    <col min="20" max="20" width="12.7109375" customWidth="1"/>
    <col min="21" max="28" width="8.7109375" customWidth="1"/>
    <col min="29" max="29" width="11.7109375" customWidth="1"/>
    <col min="30" max="30" width="6.5703125" customWidth="1"/>
    <col min="31" max="31" width="6.42578125" customWidth="1"/>
    <col min="32" max="32" width="8.7109375" customWidth="1"/>
    <col min="33" max="33" width="7.7109375" customWidth="1"/>
    <col min="34" max="34" width="6.5703125" customWidth="1"/>
    <col min="35" max="35" width="6.85546875" customWidth="1"/>
    <col min="36" max="36" width="17" bestFit="1" customWidth="1"/>
    <col min="37" max="37" width="8.42578125" customWidth="1"/>
    <col min="38" max="39" width="13.140625" customWidth="1"/>
    <col min="40" max="40" width="15.7109375" bestFit="1" customWidth="1"/>
    <col min="41" max="41" width="12.28515625" customWidth="1"/>
    <col min="42" max="42" width="10.140625" customWidth="1"/>
    <col min="43" max="43" width="9.140625" customWidth="1"/>
    <col min="44" max="44" width="34.85546875" customWidth="1"/>
    <col min="45" max="45" width="27.140625" customWidth="1"/>
    <col min="46" max="46" width="21.140625" customWidth="1"/>
    <col min="47" max="47" width="26.42578125" style="1" bestFit="1" customWidth="1"/>
    <col min="48" max="48" width="21" style="1" customWidth="1"/>
    <col min="49" max="49" width="18.28515625" style="3" customWidth="1"/>
  </cols>
  <sheetData>
    <row r="1" spans="1:50" ht="30.75" customHeight="1" x14ac:dyDescent="0.25">
      <c r="A1" s="88" t="s">
        <v>0</v>
      </c>
      <c r="B1" s="88" t="s">
        <v>1</v>
      </c>
      <c r="C1" s="88" t="s">
        <v>57</v>
      </c>
      <c r="D1" s="88" t="s">
        <v>2</v>
      </c>
      <c r="E1" s="88" t="s">
        <v>177</v>
      </c>
      <c r="F1" s="88" t="s">
        <v>185</v>
      </c>
      <c r="G1" s="88" t="s">
        <v>207</v>
      </c>
      <c r="H1" s="88" t="s">
        <v>50</v>
      </c>
      <c r="I1" s="7" t="s">
        <v>141</v>
      </c>
      <c r="J1" s="85" t="s">
        <v>184</v>
      </c>
      <c r="K1" s="86"/>
      <c r="L1" s="86"/>
      <c r="M1" s="86"/>
      <c r="N1" s="86"/>
      <c r="O1" s="87"/>
      <c r="P1" s="85" t="s">
        <v>183</v>
      </c>
      <c r="Q1" s="86"/>
      <c r="R1" s="86"/>
      <c r="S1" s="86"/>
      <c r="T1" s="86"/>
      <c r="U1" s="86"/>
      <c r="V1" s="86"/>
      <c r="W1" s="86"/>
      <c r="X1" s="86"/>
      <c r="Y1" s="86"/>
      <c r="Z1" s="86"/>
      <c r="AA1" s="86"/>
      <c r="AB1" s="86"/>
      <c r="AC1" s="87"/>
      <c r="AD1" s="94" t="s">
        <v>182</v>
      </c>
      <c r="AE1" s="94"/>
      <c r="AF1" s="94"/>
      <c r="AG1" s="94"/>
      <c r="AH1" s="94"/>
      <c r="AI1" s="95" t="s">
        <v>181</v>
      </c>
      <c r="AJ1" s="96"/>
      <c r="AK1" s="97"/>
      <c r="AL1" s="91" t="s">
        <v>152</v>
      </c>
      <c r="AM1" s="91"/>
      <c r="AN1" s="91"/>
      <c r="AO1" s="91"/>
      <c r="AP1" s="92" t="s">
        <v>148</v>
      </c>
      <c r="AQ1" s="93"/>
      <c r="AR1" s="90" t="s">
        <v>53</v>
      </c>
      <c r="AS1" s="90"/>
      <c r="AT1" s="90"/>
      <c r="AU1" s="26" t="s">
        <v>51</v>
      </c>
      <c r="AV1" s="26" t="s">
        <v>52</v>
      </c>
      <c r="AW1" s="26" t="s">
        <v>85</v>
      </c>
    </row>
    <row r="2" spans="1:50" ht="51" customHeight="1" x14ac:dyDescent="0.25">
      <c r="A2" s="88"/>
      <c r="B2" s="88"/>
      <c r="C2" s="88"/>
      <c r="D2" s="88"/>
      <c r="E2" s="88"/>
      <c r="F2" s="88"/>
      <c r="G2" s="88"/>
      <c r="H2" s="88"/>
      <c r="I2" s="5"/>
      <c r="J2" s="12" t="s">
        <v>139</v>
      </c>
      <c r="K2" s="12" t="s">
        <v>92</v>
      </c>
      <c r="L2" s="12" t="s">
        <v>93</v>
      </c>
      <c r="M2" s="12" t="s">
        <v>94</v>
      </c>
      <c r="N2" s="27" t="s">
        <v>314</v>
      </c>
      <c r="O2" s="12" t="s">
        <v>103</v>
      </c>
      <c r="P2" s="20" t="s">
        <v>155</v>
      </c>
      <c r="Q2" s="20" t="s">
        <v>158</v>
      </c>
      <c r="R2" s="20" t="s">
        <v>194</v>
      </c>
      <c r="S2" s="20" t="s">
        <v>179</v>
      </c>
      <c r="T2" s="20" t="s">
        <v>157</v>
      </c>
      <c r="U2" s="20" t="s">
        <v>156</v>
      </c>
      <c r="V2" s="20" t="s">
        <v>154</v>
      </c>
      <c r="W2" s="21" t="s">
        <v>159</v>
      </c>
      <c r="X2" s="21" t="s">
        <v>160</v>
      </c>
      <c r="Y2" s="21" t="s">
        <v>193</v>
      </c>
      <c r="Z2" s="21" t="s">
        <v>180</v>
      </c>
      <c r="AA2" s="21" t="s">
        <v>161</v>
      </c>
      <c r="AB2" s="21" t="s">
        <v>162</v>
      </c>
      <c r="AC2" s="21" t="s">
        <v>164</v>
      </c>
      <c r="AD2" s="21" t="s">
        <v>103</v>
      </c>
      <c r="AE2" s="13" t="s">
        <v>139</v>
      </c>
      <c r="AF2" s="13" t="s">
        <v>92</v>
      </c>
      <c r="AG2" s="13" t="s">
        <v>93</v>
      </c>
      <c r="AH2" s="19" t="s">
        <v>165</v>
      </c>
      <c r="AI2" s="13" t="s">
        <v>103</v>
      </c>
      <c r="AJ2" s="13" t="s">
        <v>142</v>
      </c>
      <c r="AK2" s="19" t="s">
        <v>143</v>
      </c>
      <c r="AL2" s="13" t="s">
        <v>103</v>
      </c>
      <c r="AM2" s="14" t="s">
        <v>98</v>
      </c>
      <c r="AN2" s="14" t="s">
        <v>101</v>
      </c>
      <c r="AO2" s="14" t="s">
        <v>102</v>
      </c>
      <c r="AP2" s="14" t="s">
        <v>103</v>
      </c>
      <c r="AQ2" s="16" t="s">
        <v>147</v>
      </c>
      <c r="AR2" s="16" t="s">
        <v>146</v>
      </c>
      <c r="AS2" s="6" t="s">
        <v>54</v>
      </c>
      <c r="AT2" s="6" t="s">
        <v>55</v>
      </c>
      <c r="AU2" s="6" t="s">
        <v>56</v>
      </c>
      <c r="AV2" s="26"/>
      <c r="AW2" s="26"/>
      <c r="AX2" s="26"/>
    </row>
    <row r="3" spans="1:50" s="8" customFormat="1" ht="24.75" customHeight="1" x14ac:dyDescent="0.25">
      <c r="A3" s="9">
        <v>1</v>
      </c>
      <c r="B3" s="72" t="s">
        <v>3</v>
      </c>
      <c r="C3" s="9" t="s">
        <v>4</v>
      </c>
      <c r="D3" s="10" t="s">
        <v>5</v>
      </c>
      <c r="E3" s="23">
        <v>11.03</v>
      </c>
      <c r="F3" s="23">
        <v>11.08</v>
      </c>
      <c r="G3" s="23" t="s">
        <v>239</v>
      </c>
      <c r="H3" s="23">
        <v>4.5999999999999996</v>
      </c>
      <c r="I3" s="23" t="s">
        <v>97</v>
      </c>
      <c r="J3" s="29">
        <v>0</v>
      </c>
      <c r="K3" s="29">
        <v>0</v>
      </c>
      <c r="L3" s="29">
        <v>0</v>
      </c>
      <c r="M3" s="29">
        <v>0.36</v>
      </c>
      <c r="N3" s="55">
        <f>SUM(J3:M3)</f>
        <v>0.36</v>
      </c>
      <c r="O3" s="29" t="s">
        <v>140</v>
      </c>
      <c r="P3" s="29" t="s">
        <v>109</v>
      </c>
      <c r="Q3" s="23">
        <v>0</v>
      </c>
      <c r="R3" s="23" t="s">
        <v>293</v>
      </c>
      <c r="S3" s="23">
        <v>1.58</v>
      </c>
      <c r="T3" s="23" t="s">
        <v>292</v>
      </c>
      <c r="U3" s="23">
        <v>9.14</v>
      </c>
      <c r="V3" s="30">
        <f>SUM(U3,S3,Q3)</f>
        <v>10.72</v>
      </c>
      <c r="W3" s="29" t="s">
        <v>109</v>
      </c>
      <c r="X3" s="23">
        <v>0</v>
      </c>
      <c r="Y3" s="23" t="s">
        <v>293</v>
      </c>
      <c r="Z3" s="23">
        <v>1.58</v>
      </c>
      <c r="AA3" s="23" t="s">
        <v>291</v>
      </c>
      <c r="AB3" s="23">
        <v>9.14</v>
      </c>
      <c r="AC3" s="30">
        <f>SUM(AB3,Z3,X3)</f>
        <v>10.72</v>
      </c>
      <c r="AD3" s="29" t="s">
        <v>109</v>
      </c>
      <c r="AE3" s="23">
        <v>0</v>
      </c>
      <c r="AF3" s="23">
        <v>0</v>
      </c>
      <c r="AG3" s="23">
        <v>0.5</v>
      </c>
      <c r="AH3" s="29" t="s">
        <v>166</v>
      </c>
      <c r="AI3" s="29" t="s">
        <v>167</v>
      </c>
      <c r="AJ3" s="29">
        <v>0</v>
      </c>
      <c r="AK3" s="29">
        <v>0</v>
      </c>
      <c r="AL3" s="28" t="s">
        <v>168</v>
      </c>
      <c r="AM3" s="23" t="s">
        <v>99</v>
      </c>
      <c r="AN3" s="23" t="s">
        <v>100</v>
      </c>
      <c r="AO3" s="23" t="s">
        <v>100</v>
      </c>
      <c r="AP3" s="23" t="s">
        <v>109</v>
      </c>
      <c r="AQ3" s="23"/>
      <c r="AR3" s="23"/>
      <c r="AS3" s="31" t="s">
        <v>61</v>
      </c>
      <c r="AT3" s="31" t="s">
        <v>62</v>
      </c>
      <c r="AU3" s="32" t="s">
        <v>63</v>
      </c>
      <c r="AV3" s="33" t="s">
        <v>210</v>
      </c>
      <c r="AW3" s="23" t="s">
        <v>95</v>
      </c>
      <c r="AX3" s="29" t="s">
        <v>86</v>
      </c>
    </row>
    <row r="4" spans="1:50" s="8" customFormat="1" ht="30.75" customHeight="1" x14ac:dyDescent="0.25">
      <c r="A4" s="9">
        <v>2</v>
      </c>
      <c r="B4" s="47" t="s">
        <v>6</v>
      </c>
      <c r="C4" s="9" t="s">
        <v>7</v>
      </c>
      <c r="D4" s="10" t="s">
        <v>6</v>
      </c>
      <c r="E4" s="23">
        <v>9.1300000000000008</v>
      </c>
      <c r="F4" s="23">
        <v>8.65</v>
      </c>
      <c r="G4" s="23" t="s">
        <v>251</v>
      </c>
      <c r="H4" s="23">
        <v>8.65</v>
      </c>
      <c r="I4" s="23" t="s">
        <v>97</v>
      </c>
      <c r="J4" s="29">
        <v>0</v>
      </c>
      <c r="K4" s="29">
        <v>0</v>
      </c>
      <c r="L4" s="29">
        <v>0</v>
      </c>
      <c r="M4" s="29">
        <v>0</v>
      </c>
      <c r="N4" s="55">
        <f t="shared" ref="N4:N21" si="0">SUM(J4:M4)</f>
        <v>0</v>
      </c>
      <c r="O4" s="29" t="s">
        <v>140</v>
      </c>
      <c r="P4" s="28" t="s">
        <v>163</v>
      </c>
      <c r="Q4" s="23">
        <v>0.5</v>
      </c>
      <c r="R4" s="23" t="s">
        <v>280</v>
      </c>
      <c r="S4" s="23">
        <v>6.04</v>
      </c>
      <c r="T4" s="23" t="s">
        <v>279</v>
      </c>
      <c r="U4" s="23">
        <v>2.1</v>
      </c>
      <c r="V4" s="30">
        <f t="shared" ref="V4:V21" si="1">SUM(U4,S4,Q4)</f>
        <v>8.64</v>
      </c>
      <c r="W4" s="28" t="s">
        <v>163</v>
      </c>
      <c r="X4" s="23">
        <v>0.5</v>
      </c>
      <c r="Y4" s="29" t="s">
        <v>281</v>
      </c>
      <c r="Z4" s="23">
        <v>8.14</v>
      </c>
      <c r="AA4" s="29" t="s">
        <v>109</v>
      </c>
      <c r="AB4" s="23">
        <v>0</v>
      </c>
      <c r="AC4" s="30">
        <f t="shared" ref="AC4:AC21" si="2">SUM(AB4,Z4,X4)</f>
        <v>8.64</v>
      </c>
      <c r="AD4" s="28" t="s">
        <v>174</v>
      </c>
      <c r="AE4" s="23">
        <v>0</v>
      </c>
      <c r="AF4" s="23">
        <v>0</v>
      </c>
      <c r="AG4" s="23">
        <v>0</v>
      </c>
      <c r="AH4" s="23" t="s">
        <v>86</v>
      </c>
      <c r="AI4" s="29" t="s">
        <v>153</v>
      </c>
      <c r="AJ4" s="29">
        <v>0</v>
      </c>
      <c r="AK4" s="29">
        <v>0</v>
      </c>
      <c r="AL4" s="28" t="s">
        <v>153</v>
      </c>
      <c r="AM4" s="23" t="s">
        <v>104</v>
      </c>
      <c r="AN4" s="23" t="s">
        <v>105</v>
      </c>
      <c r="AO4" s="23" t="s">
        <v>100</v>
      </c>
      <c r="AP4" s="23" t="s">
        <v>109</v>
      </c>
      <c r="AQ4" s="23"/>
      <c r="AR4" s="23"/>
      <c r="AS4" s="31" t="s">
        <v>64</v>
      </c>
      <c r="AT4" s="31" t="s">
        <v>65</v>
      </c>
      <c r="AU4" s="32" t="s">
        <v>63</v>
      </c>
      <c r="AV4" s="33" t="s">
        <v>211</v>
      </c>
      <c r="AW4" s="23" t="s">
        <v>95</v>
      </c>
      <c r="AX4" s="29" t="s">
        <v>86</v>
      </c>
    </row>
    <row r="5" spans="1:50" ht="32.25" customHeight="1" x14ac:dyDescent="0.25">
      <c r="A5" s="89">
        <v>3</v>
      </c>
      <c r="B5" s="89" t="s">
        <v>8</v>
      </c>
      <c r="C5" s="89" t="s">
        <v>9</v>
      </c>
      <c r="D5" s="10" t="s">
        <v>10</v>
      </c>
      <c r="E5" s="23">
        <v>11.9</v>
      </c>
      <c r="F5" s="23">
        <v>11.88</v>
      </c>
      <c r="G5" s="23" t="s">
        <v>247</v>
      </c>
      <c r="H5" s="2">
        <v>8.1999999999999993</v>
      </c>
      <c r="I5" s="2" t="s">
        <v>96</v>
      </c>
      <c r="J5" s="29">
        <v>0</v>
      </c>
      <c r="K5" s="29">
        <v>0</v>
      </c>
      <c r="L5" s="29">
        <v>0</v>
      </c>
      <c r="M5" s="29">
        <v>6.15</v>
      </c>
      <c r="N5" s="55">
        <f t="shared" si="0"/>
        <v>6.15</v>
      </c>
      <c r="O5" s="29" t="s">
        <v>109</v>
      </c>
      <c r="P5" s="29" t="s">
        <v>109</v>
      </c>
      <c r="Q5" s="23">
        <v>0</v>
      </c>
      <c r="R5" s="23" t="s">
        <v>289</v>
      </c>
      <c r="S5" s="23">
        <v>5.73</v>
      </c>
      <c r="T5" s="29" t="s">
        <v>109</v>
      </c>
      <c r="U5" s="29">
        <v>0</v>
      </c>
      <c r="V5" s="30">
        <f t="shared" si="1"/>
        <v>5.73</v>
      </c>
      <c r="W5" s="29" t="s">
        <v>109</v>
      </c>
      <c r="X5" s="23">
        <v>0</v>
      </c>
      <c r="Y5" s="23" t="s">
        <v>290</v>
      </c>
      <c r="Z5" s="23">
        <v>5.73</v>
      </c>
      <c r="AA5" s="29" t="s">
        <v>109</v>
      </c>
      <c r="AB5" s="29">
        <v>0</v>
      </c>
      <c r="AC5" s="30">
        <f t="shared" si="2"/>
        <v>5.73</v>
      </c>
      <c r="AD5" s="29" t="s">
        <v>109</v>
      </c>
      <c r="AE5" s="34">
        <v>0</v>
      </c>
      <c r="AF5" s="34">
        <v>0</v>
      </c>
      <c r="AG5" s="23">
        <v>0.5</v>
      </c>
      <c r="AH5" s="34" t="s">
        <v>166</v>
      </c>
      <c r="AI5" s="29" t="s">
        <v>169</v>
      </c>
      <c r="AJ5" s="29">
        <v>0</v>
      </c>
      <c r="AK5" s="29">
        <v>0</v>
      </c>
      <c r="AL5" s="29" t="s">
        <v>109</v>
      </c>
      <c r="AM5" s="23" t="s">
        <v>106</v>
      </c>
      <c r="AN5" s="23" t="s">
        <v>107</v>
      </c>
      <c r="AO5" s="23" t="s">
        <v>105</v>
      </c>
      <c r="AP5" s="23" t="s">
        <v>109</v>
      </c>
      <c r="AQ5" s="23"/>
      <c r="AR5" s="23"/>
      <c r="AS5" s="35" t="s">
        <v>66</v>
      </c>
      <c r="AT5" s="35" t="s">
        <v>67</v>
      </c>
      <c r="AU5" s="35" t="s">
        <v>68</v>
      </c>
      <c r="AV5" s="2" t="s">
        <v>212</v>
      </c>
      <c r="AW5" s="23" t="s">
        <v>95</v>
      </c>
      <c r="AX5" s="29" t="s">
        <v>87</v>
      </c>
    </row>
    <row r="6" spans="1:50" ht="25.5" customHeight="1" x14ac:dyDescent="0.25">
      <c r="A6" s="89"/>
      <c r="B6" s="89"/>
      <c r="C6" s="89"/>
      <c r="D6" s="10" t="s">
        <v>11</v>
      </c>
      <c r="E6" s="23">
        <v>22.84</v>
      </c>
      <c r="F6" s="23">
        <v>22.49</v>
      </c>
      <c r="G6" s="23" t="s">
        <v>313</v>
      </c>
      <c r="H6" s="2">
        <v>2.5</v>
      </c>
      <c r="I6" s="2" t="s">
        <v>88</v>
      </c>
      <c r="J6" s="51" t="s">
        <v>88</v>
      </c>
      <c r="K6" s="51" t="s">
        <v>88</v>
      </c>
      <c r="L6" s="51" t="s">
        <v>88</v>
      </c>
      <c r="M6" s="51" t="s">
        <v>88</v>
      </c>
      <c r="N6" s="55">
        <f t="shared" si="0"/>
        <v>0</v>
      </c>
      <c r="O6" s="46" t="s">
        <v>88</v>
      </c>
      <c r="P6" s="46" t="s">
        <v>88</v>
      </c>
      <c r="Q6" s="23">
        <v>0</v>
      </c>
      <c r="R6" s="23" t="s">
        <v>295</v>
      </c>
      <c r="S6" s="23">
        <v>0.64</v>
      </c>
      <c r="T6" s="23" t="s">
        <v>312</v>
      </c>
      <c r="U6" s="29">
        <v>21.85</v>
      </c>
      <c r="V6" s="30">
        <f t="shared" si="1"/>
        <v>22.490000000000002</v>
      </c>
      <c r="W6" s="46" t="s">
        <v>88</v>
      </c>
      <c r="X6" s="11" t="s">
        <v>149</v>
      </c>
      <c r="Y6" s="23" t="s">
        <v>295</v>
      </c>
      <c r="Z6" s="23">
        <v>0.64</v>
      </c>
      <c r="AA6" s="23" t="s">
        <v>312</v>
      </c>
      <c r="AB6" s="29">
        <v>21.85</v>
      </c>
      <c r="AC6" s="30">
        <f t="shared" si="2"/>
        <v>22.490000000000002</v>
      </c>
      <c r="AD6" s="29" t="s">
        <v>109</v>
      </c>
      <c r="AE6" s="11" t="s">
        <v>88</v>
      </c>
      <c r="AF6" s="11" t="s">
        <v>88</v>
      </c>
      <c r="AG6" s="11" t="s">
        <v>88</v>
      </c>
      <c r="AH6" s="11" t="s">
        <v>88</v>
      </c>
      <c r="AI6" s="11" t="s">
        <v>88</v>
      </c>
      <c r="AJ6" s="11" t="s">
        <v>88</v>
      </c>
      <c r="AK6" s="11" t="s">
        <v>88</v>
      </c>
      <c r="AL6" s="11" t="s">
        <v>88</v>
      </c>
      <c r="AM6" s="11" t="s">
        <v>88</v>
      </c>
      <c r="AN6" s="11" t="s">
        <v>88</v>
      </c>
      <c r="AO6" s="11" t="s">
        <v>88</v>
      </c>
      <c r="AP6" s="11" t="s">
        <v>88</v>
      </c>
      <c r="AQ6" s="11"/>
      <c r="AR6" s="11"/>
      <c r="AS6" s="35" t="s">
        <v>69</v>
      </c>
      <c r="AT6" s="35" t="s">
        <v>70</v>
      </c>
      <c r="AU6" s="35" t="s">
        <v>71</v>
      </c>
      <c r="AV6" s="2" t="s">
        <v>213</v>
      </c>
      <c r="AW6" s="23" t="s">
        <v>95</v>
      </c>
      <c r="AX6" s="29" t="s">
        <v>88</v>
      </c>
    </row>
    <row r="7" spans="1:50" ht="30.75" customHeight="1" x14ac:dyDescent="0.25">
      <c r="A7" s="89"/>
      <c r="B7" s="89"/>
      <c r="C7" s="89"/>
      <c r="D7" s="10" t="s">
        <v>12</v>
      </c>
      <c r="E7" s="23">
        <v>9.99</v>
      </c>
      <c r="F7" s="23">
        <v>10.07</v>
      </c>
      <c r="G7" s="23" t="s">
        <v>249</v>
      </c>
      <c r="H7" s="2">
        <v>9.99</v>
      </c>
      <c r="I7" s="2" t="s">
        <v>88</v>
      </c>
      <c r="J7" s="51" t="s">
        <v>88</v>
      </c>
      <c r="K7" s="51" t="s">
        <v>88</v>
      </c>
      <c r="L7" s="51" t="s">
        <v>88</v>
      </c>
      <c r="M7" s="51" t="s">
        <v>88</v>
      </c>
      <c r="N7" s="55">
        <f t="shared" si="0"/>
        <v>0</v>
      </c>
      <c r="O7" s="46" t="s">
        <v>88</v>
      </c>
      <c r="P7" s="29" t="s">
        <v>109</v>
      </c>
      <c r="Q7" s="23">
        <v>0</v>
      </c>
      <c r="R7" s="29" t="s">
        <v>109</v>
      </c>
      <c r="S7" s="23">
        <v>0</v>
      </c>
      <c r="T7" s="29" t="s">
        <v>170</v>
      </c>
      <c r="U7" s="29">
        <v>10.07</v>
      </c>
      <c r="V7" s="30">
        <f t="shared" si="1"/>
        <v>10.07</v>
      </c>
      <c r="W7" s="29" t="s">
        <v>109</v>
      </c>
      <c r="X7" s="23">
        <v>0</v>
      </c>
      <c r="Y7" s="23" t="s">
        <v>171</v>
      </c>
      <c r="Z7" s="23">
        <v>10.07</v>
      </c>
      <c r="AA7" s="29" t="s">
        <v>109</v>
      </c>
      <c r="AB7" s="23">
        <v>0</v>
      </c>
      <c r="AC7" s="30">
        <f t="shared" si="2"/>
        <v>10.07</v>
      </c>
      <c r="AD7" s="29" t="s">
        <v>109</v>
      </c>
      <c r="AE7" s="11" t="s">
        <v>88</v>
      </c>
      <c r="AF7" s="11" t="s">
        <v>88</v>
      </c>
      <c r="AG7" s="11" t="s">
        <v>88</v>
      </c>
      <c r="AH7" s="11" t="s">
        <v>88</v>
      </c>
      <c r="AI7" s="11" t="s">
        <v>88</v>
      </c>
      <c r="AJ7" s="11" t="s">
        <v>88</v>
      </c>
      <c r="AK7" s="11" t="s">
        <v>88</v>
      </c>
      <c r="AL7" s="11" t="s">
        <v>88</v>
      </c>
      <c r="AM7" s="11" t="s">
        <v>88</v>
      </c>
      <c r="AN7" s="11" t="s">
        <v>88</v>
      </c>
      <c r="AO7" s="11" t="s">
        <v>88</v>
      </c>
      <c r="AP7" s="11" t="s">
        <v>88</v>
      </c>
      <c r="AQ7" s="11"/>
      <c r="AR7" s="11"/>
      <c r="AS7" s="35" t="s">
        <v>72</v>
      </c>
      <c r="AT7" s="35" t="s">
        <v>73</v>
      </c>
      <c r="AU7" s="35" t="s">
        <v>74</v>
      </c>
      <c r="AV7" s="2" t="s">
        <v>214</v>
      </c>
      <c r="AW7" s="23" t="s">
        <v>95</v>
      </c>
      <c r="AX7" s="29" t="s">
        <v>88</v>
      </c>
    </row>
    <row r="8" spans="1:50" ht="23.25" customHeight="1" x14ac:dyDescent="0.25">
      <c r="A8" s="9">
        <v>4</v>
      </c>
      <c r="B8" s="47" t="s">
        <v>13</v>
      </c>
      <c r="C8" s="9" t="s">
        <v>14</v>
      </c>
      <c r="D8" s="10" t="s">
        <v>15</v>
      </c>
      <c r="E8" s="23">
        <v>16.12</v>
      </c>
      <c r="F8" s="23">
        <v>16.170000000000002</v>
      </c>
      <c r="G8" s="23" t="s">
        <v>245</v>
      </c>
      <c r="H8" s="25">
        <v>7.5</v>
      </c>
      <c r="I8" s="2" t="s">
        <v>96</v>
      </c>
      <c r="J8" s="29">
        <v>0</v>
      </c>
      <c r="K8" s="29">
        <v>0</v>
      </c>
      <c r="L8" s="29">
        <v>0</v>
      </c>
      <c r="M8" s="29">
        <v>2.33</v>
      </c>
      <c r="N8" s="55">
        <f t="shared" si="0"/>
        <v>2.33</v>
      </c>
      <c r="O8" s="45" t="s">
        <v>150</v>
      </c>
      <c r="P8" s="29" t="s">
        <v>109</v>
      </c>
      <c r="Q8" s="23">
        <v>0</v>
      </c>
      <c r="R8" s="29" t="s">
        <v>284</v>
      </c>
      <c r="S8" s="29">
        <v>2.96</v>
      </c>
      <c r="T8" s="29" t="s">
        <v>285</v>
      </c>
      <c r="U8" s="29">
        <v>10.88</v>
      </c>
      <c r="V8" s="30">
        <f t="shared" si="1"/>
        <v>13.84</v>
      </c>
      <c r="W8" s="29" t="s">
        <v>287</v>
      </c>
      <c r="X8" s="23">
        <v>0.23</v>
      </c>
      <c r="Y8" s="29" t="s">
        <v>286</v>
      </c>
      <c r="Z8" s="23">
        <v>8.82</v>
      </c>
      <c r="AA8" s="23" t="s">
        <v>288</v>
      </c>
      <c r="AB8" s="23">
        <v>4.8</v>
      </c>
      <c r="AC8" s="30">
        <f t="shared" si="2"/>
        <v>13.850000000000001</v>
      </c>
      <c r="AD8" s="29" t="s">
        <v>109</v>
      </c>
      <c r="AE8" s="23">
        <v>0</v>
      </c>
      <c r="AF8" s="23">
        <v>0</v>
      </c>
      <c r="AG8" s="23">
        <v>0</v>
      </c>
      <c r="AH8" s="34" t="s">
        <v>166</v>
      </c>
      <c r="AI8" s="29" t="s">
        <v>109</v>
      </c>
      <c r="AJ8" s="29" t="s">
        <v>109</v>
      </c>
      <c r="AK8" s="29">
        <v>0</v>
      </c>
      <c r="AL8" s="29" t="s">
        <v>109</v>
      </c>
      <c r="AM8" s="24" t="s">
        <v>109</v>
      </c>
      <c r="AN8" s="23" t="s">
        <v>100</v>
      </c>
      <c r="AO8" s="23" t="s">
        <v>100</v>
      </c>
      <c r="AP8" s="23" t="s">
        <v>109</v>
      </c>
      <c r="AQ8" s="11"/>
      <c r="AR8" s="11"/>
      <c r="AS8" s="36" t="s">
        <v>119</v>
      </c>
      <c r="AT8" s="36" t="s">
        <v>120</v>
      </c>
      <c r="AU8" s="36" t="s">
        <v>116</v>
      </c>
      <c r="AV8" s="25" t="s">
        <v>215</v>
      </c>
      <c r="AW8" s="37" t="s">
        <v>95</v>
      </c>
      <c r="AX8" s="29" t="s">
        <v>86</v>
      </c>
    </row>
    <row r="9" spans="1:50" ht="35.25" customHeight="1" x14ac:dyDescent="0.25">
      <c r="A9" s="9">
        <v>5</v>
      </c>
      <c r="B9" s="9" t="s">
        <v>16</v>
      </c>
      <c r="C9" s="9" t="s">
        <v>17</v>
      </c>
      <c r="D9" s="10" t="s">
        <v>18</v>
      </c>
      <c r="E9" s="23">
        <v>15.68</v>
      </c>
      <c r="F9" s="23">
        <v>14.16</v>
      </c>
      <c r="G9" s="23" t="s">
        <v>250</v>
      </c>
      <c r="H9" s="25">
        <v>10.1</v>
      </c>
      <c r="I9" s="25" t="s">
        <v>108</v>
      </c>
      <c r="J9" s="29">
        <v>0</v>
      </c>
      <c r="K9" s="29">
        <v>0</v>
      </c>
      <c r="L9" s="29">
        <v>0</v>
      </c>
      <c r="M9" s="29" t="s">
        <v>109</v>
      </c>
      <c r="N9" s="55">
        <f t="shared" si="0"/>
        <v>0</v>
      </c>
      <c r="O9" s="45" t="s">
        <v>109</v>
      </c>
      <c r="P9" s="29" t="s">
        <v>109</v>
      </c>
      <c r="Q9" s="23">
        <v>0</v>
      </c>
      <c r="R9" s="29" t="s">
        <v>282</v>
      </c>
      <c r="S9" s="23">
        <v>9.44</v>
      </c>
      <c r="T9" s="29" t="s">
        <v>205</v>
      </c>
      <c r="U9" s="29">
        <v>4.71</v>
      </c>
      <c r="V9" s="30">
        <f t="shared" si="1"/>
        <v>14.149999999999999</v>
      </c>
      <c r="W9" s="29" t="s">
        <v>109</v>
      </c>
      <c r="X9" s="23">
        <v>0</v>
      </c>
      <c r="Y9" s="29" t="s">
        <v>283</v>
      </c>
      <c r="Z9" s="23">
        <v>11.66</v>
      </c>
      <c r="AA9" s="29" t="s">
        <v>204</v>
      </c>
      <c r="AB9" s="29">
        <v>2.4900000000000002</v>
      </c>
      <c r="AC9" s="30">
        <f t="shared" si="2"/>
        <v>14.15</v>
      </c>
      <c r="AD9" s="28" t="s">
        <v>176</v>
      </c>
      <c r="AE9" s="23">
        <v>0</v>
      </c>
      <c r="AF9" s="23">
        <v>0</v>
      </c>
      <c r="AG9" s="23">
        <v>0</v>
      </c>
      <c r="AH9" s="23" t="s">
        <v>86</v>
      </c>
      <c r="AI9" s="29" t="s">
        <v>109</v>
      </c>
      <c r="AJ9" s="29" t="s">
        <v>109</v>
      </c>
      <c r="AK9" s="29">
        <v>0</v>
      </c>
      <c r="AL9" s="29" t="s">
        <v>109</v>
      </c>
      <c r="AM9" s="24" t="s">
        <v>109</v>
      </c>
      <c r="AN9" s="23" t="s">
        <v>100</v>
      </c>
      <c r="AO9" s="23" t="s">
        <v>109</v>
      </c>
      <c r="AP9" s="23" t="s">
        <v>109</v>
      </c>
      <c r="AQ9" s="11"/>
      <c r="AR9" s="11"/>
      <c r="AS9" s="36" t="s">
        <v>64</v>
      </c>
      <c r="AT9" s="36" t="s">
        <v>75</v>
      </c>
      <c r="AU9" s="36" t="s">
        <v>63</v>
      </c>
      <c r="AV9" s="25" t="s">
        <v>216</v>
      </c>
      <c r="AW9" s="37" t="s">
        <v>95</v>
      </c>
      <c r="AX9" s="29" t="s">
        <v>86</v>
      </c>
    </row>
    <row r="10" spans="1:50" ht="45.75" customHeight="1" x14ac:dyDescent="0.25">
      <c r="A10" s="10">
        <v>6</v>
      </c>
      <c r="B10" s="9" t="s">
        <v>19</v>
      </c>
      <c r="C10" s="9" t="s">
        <v>20</v>
      </c>
      <c r="D10" s="10" t="s">
        <v>197</v>
      </c>
      <c r="E10" s="23">
        <v>58.86</v>
      </c>
      <c r="F10" s="23">
        <v>58.81</v>
      </c>
      <c r="G10" s="23" t="s">
        <v>242</v>
      </c>
      <c r="H10" s="24">
        <v>11</v>
      </c>
      <c r="I10" s="2" t="s">
        <v>110</v>
      </c>
      <c r="J10" s="29">
        <v>0</v>
      </c>
      <c r="K10" s="29">
        <v>0</v>
      </c>
      <c r="L10" s="29">
        <v>5</v>
      </c>
      <c r="M10" s="29">
        <v>42.27</v>
      </c>
      <c r="N10" s="55">
        <f t="shared" si="0"/>
        <v>47.27</v>
      </c>
      <c r="O10" s="28" t="s">
        <v>206</v>
      </c>
      <c r="P10" s="29" t="s">
        <v>109</v>
      </c>
      <c r="Q10" s="23">
        <v>0</v>
      </c>
      <c r="R10" s="29" t="s">
        <v>198</v>
      </c>
      <c r="S10" s="29">
        <v>2.11</v>
      </c>
      <c r="T10" s="29" t="s">
        <v>199</v>
      </c>
      <c r="U10" s="29">
        <v>9.43</v>
      </c>
      <c r="V10" s="30">
        <f t="shared" si="1"/>
        <v>11.54</v>
      </c>
      <c r="W10" s="29" t="s">
        <v>109</v>
      </c>
      <c r="X10" s="23">
        <v>0</v>
      </c>
      <c r="Y10" s="29" t="s">
        <v>277</v>
      </c>
      <c r="Z10" s="23">
        <v>7.85</v>
      </c>
      <c r="AA10" s="23" t="s">
        <v>278</v>
      </c>
      <c r="AB10" s="23">
        <v>3.7</v>
      </c>
      <c r="AC10" s="30">
        <f t="shared" si="2"/>
        <v>11.55</v>
      </c>
      <c r="AD10" s="17" t="s">
        <v>109</v>
      </c>
      <c r="AE10" s="29">
        <v>0</v>
      </c>
      <c r="AF10" s="29">
        <v>0</v>
      </c>
      <c r="AG10" s="29">
        <v>1</v>
      </c>
      <c r="AH10" s="29" t="s">
        <v>166</v>
      </c>
      <c r="AI10" s="29" t="s">
        <v>109</v>
      </c>
      <c r="AJ10" s="29" t="s">
        <v>109</v>
      </c>
      <c r="AK10" s="29">
        <v>0</v>
      </c>
      <c r="AL10" s="29" t="s">
        <v>109</v>
      </c>
      <c r="AM10" s="24" t="s">
        <v>109</v>
      </c>
      <c r="AN10" s="23" t="s">
        <v>100</v>
      </c>
      <c r="AO10" s="23" t="s">
        <v>111</v>
      </c>
      <c r="AP10" s="23" t="s">
        <v>109</v>
      </c>
      <c r="AQ10" s="23"/>
      <c r="AR10" s="23"/>
      <c r="AS10" s="23" t="s">
        <v>58</v>
      </c>
      <c r="AT10" s="23" t="s">
        <v>59</v>
      </c>
      <c r="AU10" s="24" t="s">
        <v>60</v>
      </c>
      <c r="AV10" s="24" t="s">
        <v>217</v>
      </c>
      <c r="AW10" s="24" t="s">
        <v>218</v>
      </c>
      <c r="AX10" s="24" t="s">
        <v>86</v>
      </c>
    </row>
    <row r="11" spans="1:50" ht="30.75" customHeight="1" x14ac:dyDescent="0.25">
      <c r="A11" s="9">
        <v>7</v>
      </c>
      <c r="B11" s="47" t="s">
        <v>21</v>
      </c>
      <c r="C11" s="9" t="s">
        <v>22</v>
      </c>
      <c r="D11" s="10" t="s">
        <v>23</v>
      </c>
      <c r="E11" s="23">
        <v>4.2300000000000004</v>
      </c>
      <c r="F11" s="23">
        <v>4.21</v>
      </c>
      <c r="G11" s="23" t="s">
        <v>243</v>
      </c>
      <c r="H11" s="24">
        <v>4.2300000000000004</v>
      </c>
      <c r="I11" s="2" t="s">
        <v>110</v>
      </c>
      <c r="J11" s="29">
        <v>0</v>
      </c>
      <c r="K11" s="29">
        <v>0</v>
      </c>
      <c r="L11" s="29">
        <v>0</v>
      </c>
      <c r="M11" s="29">
        <v>3.19</v>
      </c>
      <c r="N11" s="55">
        <f t="shared" si="0"/>
        <v>3.19</v>
      </c>
      <c r="O11" s="17" t="s">
        <v>109</v>
      </c>
      <c r="P11" s="29" t="s">
        <v>109</v>
      </c>
      <c r="Q11" s="23">
        <v>0</v>
      </c>
      <c r="R11" s="29" t="s">
        <v>109</v>
      </c>
      <c r="S11" s="23">
        <v>0</v>
      </c>
      <c r="T11" s="29" t="s">
        <v>275</v>
      </c>
      <c r="U11" s="29">
        <v>1.02</v>
      </c>
      <c r="V11" s="30">
        <f t="shared" si="1"/>
        <v>1.02</v>
      </c>
      <c r="W11" s="29" t="s">
        <v>109</v>
      </c>
      <c r="X11" s="23">
        <v>0</v>
      </c>
      <c r="Y11" s="29" t="s">
        <v>109</v>
      </c>
      <c r="Z11" s="23">
        <v>0</v>
      </c>
      <c r="AA11" s="23" t="s">
        <v>276</v>
      </c>
      <c r="AB11" s="23">
        <v>1.02</v>
      </c>
      <c r="AC11" s="30">
        <f t="shared" si="2"/>
        <v>1.02</v>
      </c>
      <c r="AD11" s="17" t="s">
        <v>109</v>
      </c>
      <c r="AE11" s="23">
        <v>0</v>
      </c>
      <c r="AF11" s="23">
        <v>0</v>
      </c>
      <c r="AG11" s="23">
        <v>0</v>
      </c>
      <c r="AH11" s="29" t="s">
        <v>166</v>
      </c>
      <c r="AI11" s="29" t="s">
        <v>109</v>
      </c>
      <c r="AJ11" s="29" t="s">
        <v>315</v>
      </c>
      <c r="AK11" s="29">
        <v>0</v>
      </c>
      <c r="AL11" s="29" t="s">
        <v>109</v>
      </c>
      <c r="AM11" s="24" t="s">
        <v>109</v>
      </c>
      <c r="AN11" s="23" t="s">
        <v>100</v>
      </c>
      <c r="AO11" s="23" t="s">
        <v>100</v>
      </c>
      <c r="AP11" s="23" t="s">
        <v>109</v>
      </c>
      <c r="AQ11" s="23"/>
      <c r="AR11" s="23"/>
      <c r="AS11" s="38" t="s">
        <v>76</v>
      </c>
      <c r="AT11" s="38" t="s">
        <v>77</v>
      </c>
      <c r="AU11" s="38" t="s">
        <v>63</v>
      </c>
      <c r="AV11" s="24" t="s">
        <v>219</v>
      </c>
      <c r="AW11" s="24" t="s">
        <v>220</v>
      </c>
      <c r="AX11" s="39" t="s">
        <v>86</v>
      </c>
    </row>
    <row r="12" spans="1:50" ht="25.5" customHeight="1" x14ac:dyDescent="0.25">
      <c r="A12" s="9">
        <v>8</v>
      </c>
      <c r="B12" s="9" t="s">
        <v>24</v>
      </c>
      <c r="C12" s="9" t="s">
        <v>25</v>
      </c>
      <c r="D12" s="10" t="s">
        <v>26</v>
      </c>
      <c r="E12" s="23">
        <v>28.76</v>
      </c>
      <c r="F12" s="23">
        <v>28.41</v>
      </c>
      <c r="G12" s="23" t="s">
        <v>236</v>
      </c>
      <c r="H12" s="24">
        <v>14.9</v>
      </c>
      <c r="I12" s="2" t="s">
        <v>110</v>
      </c>
      <c r="J12" s="29">
        <v>0.23</v>
      </c>
      <c r="K12" s="29">
        <v>0</v>
      </c>
      <c r="L12" s="29">
        <v>2.27</v>
      </c>
      <c r="M12" s="29">
        <v>9.66</v>
      </c>
      <c r="N12" s="55">
        <f t="shared" si="0"/>
        <v>12.16</v>
      </c>
      <c r="O12" s="17" t="s">
        <v>109</v>
      </c>
      <c r="P12" s="29" t="s">
        <v>109</v>
      </c>
      <c r="Q12" s="23">
        <v>0</v>
      </c>
      <c r="R12" s="29" t="s">
        <v>274</v>
      </c>
      <c r="S12" s="29">
        <v>5.61</v>
      </c>
      <c r="T12" s="29" t="s">
        <v>175</v>
      </c>
      <c r="U12" s="29">
        <v>10.64</v>
      </c>
      <c r="V12" s="30">
        <f t="shared" si="1"/>
        <v>16.25</v>
      </c>
      <c r="W12" s="29" t="s">
        <v>109</v>
      </c>
      <c r="X12" s="23">
        <v>0</v>
      </c>
      <c r="Y12" s="29" t="s">
        <v>187</v>
      </c>
      <c r="Z12" s="29">
        <v>16.25</v>
      </c>
      <c r="AA12" s="29" t="s">
        <v>109</v>
      </c>
      <c r="AB12" s="23">
        <v>0</v>
      </c>
      <c r="AC12" s="30">
        <f t="shared" si="2"/>
        <v>16.25</v>
      </c>
      <c r="AD12" s="28" t="s">
        <v>176</v>
      </c>
      <c r="AE12" s="29">
        <v>2.5</v>
      </c>
      <c r="AF12" s="29">
        <v>0</v>
      </c>
      <c r="AG12" s="29">
        <v>0.5</v>
      </c>
      <c r="AH12" s="29" t="s">
        <v>166</v>
      </c>
      <c r="AI12" s="29" t="s">
        <v>109</v>
      </c>
      <c r="AJ12" s="29">
        <v>0</v>
      </c>
      <c r="AK12" s="29">
        <v>0</v>
      </c>
      <c r="AL12" s="29" t="s">
        <v>109</v>
      </c>
      <c r="AM12" s="24" t="s">
        <v>114</v>
      </c>
      <c r="AN12" s="23" t="s">
        <v>100</v>
      </c>
      <c r="AO12" s="23" t="s">
        <v>105</v>
      </c>
      <c r="AP12" s="23" t="s">
        <v>109</v>
      </c>
      <c r="AQ12" s="23"/>
      <c r="AR12" s="23"/>
      <c r="AS12" s="38" t="s">
        <v>112</v>
      </c>
      <c r="AT12" s="38" t="s">
        <v>78</v>
      </c>
      <c r="AU12" s="38" t="s">
        <v>113</v>
      </c>
      <c r="AV12" s="24" t="s">
        <v>221</v>
      </c>
      <c r="AW12" s="24" t="s">
        <v>222</v>
      </c>
      <c r="AX12" s="40" t="s">
        <v>86</v>
      </c>
    </row>
    <row r="13" spans="1:50" ht="18.75" customHeight="1" x14ac:dyDescent="0.25">
      <c r="A13" s="9">
        <v>9</v>
      </c>
      <c r="B13" s="47" t="s">
        <v>144</v>
      </c>
      <c r="C13" s="9" t="s">
        <v>27</v>
      </c>
      <c r="D13" s="10" t="s">
        <v>26</v>
      </c>
      <c r="E13" s="23">
        <v>44.55</v>
      </c>
      <c r="F13" s="23">
        <v>109.45</v>
      </c>
      <c r="G13" s="28" t="s">
        <v>208</v>
      </c>
      <c r="H13" s="24">
        <v>16.7</v>
      </c>
      <c r="I13" s="2" t="s">
        <v>110</v>
      </c>
      <c r="J13" s="29">
        <v>0</v>
      </c>
      <c r="K13" s="29">
        <v>0</v>
      </c>
      <c r="L13" s="29">
        <v>4</v>
      </c>
      <c r="M13" s="29">
        <v>97.04</v>
      </c>
      <c r="N13" s="55">
        <f t="shared" si="0"/>
        <v>101.04</v>
      </c>
      <c r="O13" s="28" t="s">
        <v>209</v>
      </c>
      <c r="P13" s="29" t="s">
        <v>109</v>
      </c>
      <c r="Q13" s="23">
        <v>0</v>
      </c>
      <c r="R13" s="29" t="s">
        <v>172</v>
      </c>
      <c r="S13" s="29">
        <v>0.31</v>
      </c>
      <c r="T13" s="29" t="s">
        <v>173</v>
      </c>
      <c r="U13" s="29">
        <v>7.01</v>
      </c>
      <c r="V13" s="30">
        <f t="shared" si="1"/>
        <v>7.3199999999999994</v>
      </c>
      <c r="W13" s="29" t="s">
        <v>109</v>
      </c>
      <c r="X13" s="23">
        <v>0</v>
      </c>
      <c r="Y13" s="29" t="s">
        <v>172</v>
      </c>
      <c r="Z13" s="29">
        <v>0.31</v>
      </c>
      <c r="AA13" s="29" t="s">
        <v>273</v>
      </c>
      <c r="AB13" s="29">
        <v>7.01</v>
      </c>
      <c r="AC13" s="30">
        <f t="shared" si="2"/>
        <v>7.3199999999999994</v>
      </c>
      <c r="AD13" s="28" t="s">
        <v>176</v>
      </c>
      <c r="AE13" s="29">
        <v>3.5</v>
      </c>
      <c r="AF13" s="29">
        <v>0</v>
      </c>
      <c r="AG13" s="29">
        <v>3.5</v>
      </c>
      <c r="AH13" s="29" t="s">
        <v>166</v>
      </c>
      <c r="AI13" s="29" t="s">
        <v>109</v>
      </c>
      <c r="AJ13" s="29">
        <v>0</v>
      </c>
      <c r="AK13" s="29">
        <v>0</v>
      </c>
      <c r="AL13" s="29" t="s">
        <v>109</v>
      </c>
      <c r="AM13" s="24" t="s">
        <v>117</v>
      </c>
      <c r="AN13" s="23" t="s">
        <v>111</v>
      </c>
      <c r="AO13" s="23" t="s">
        <v>100</v>
      </c>
      <c r="AP13" s="23" t="s">
        <v>109</v>
      </c>
      <c r="AQ13" s="23"/>
      <c r="AR13" s="23"/>
      <c r="AS13" s="38" t="s">
        <v>79</v>
      </c>
      <c r="AT13" s="38" t="s">
        <v>115</v>
      </c>
      <c r="AU13" s="38" t="s">
        <v>116</v>
      </c>
      <c r="AV13" s="24" t="s">
        <v>223</v>
      </c>
      <c r="AW13" s="24" t="s">
        <v>224</v>
      </c>
      <c r="AX13" s="29" t="s">
        <v>89</v>
      </c>
    </row>
    <row r="14" spans="1:50" ht="26.25" customHeight="1" x14ac:dyDescent="0.25">
      <c r="A14" s="9">
        <v>10</v>
      </c>
      <c r="B14" s="47" t="s">
        <v>49</v>
      </c>
      <c r="C14" s="9" t="s">
        <v>118</v>
      </c>
      <c r="D14" s="10" t="s">
        <v>28</v>
      </c>
      <c r="E14" s="23">
        <v>36.950000000000003</v>
      </c>
      <c r="F14" s="23">
        <v>36.67</v>
      </c>
      <c r="G14" s="23" t="s">
        <v>246</v>
      </c>
      <c r="H14" s="23">
        <v>5</v>
      </c>
      <c r="I14" s="2" t="s">
        <v>110</v>
      </c>
      <c r="J14" s="29">
        <v>0</v>
      </c>
      <c r="K14" s="29">
        <v>0</v>
      </c>
      <c r="L14" s="29">
        <v>0</v>
      </c>
      <c r="M14" s="29">
        <v>8.33</v>
      </c>
      <c r="N14" s="55">
        <f t="shared" si="0"/>
        <v>8.33</v>
      </c>
      <c r="O14" s="29" t="s">
        <v>109</v>
      </c>
      <c r="P14" s="29" t="s">
        <v>109</v>
      </c>
      <c r="Q14" s="23">
        <v>0</v>
      </c>
      <c r="R14" s="29" t="s">
        <v>272</v>
      </c>
      <c r="S14" s="29">
        <v>8.92</v>
      </c>
      <c r="T14" s="29" t="s">
        <v>203</v>
      </c>
      <c r="U14" s="29">
        <v>19.41</v>
      </c>
      <c r="V14" s="30">
        <f t="shared" si="1"/>
        <v>28.33</v>
      </c>
      <c r="W14" s="29" t="s">
        <v>109</v>
      </c>
      <c r="X14" s="23">
        <v>0</v>
      </c>
      <c r="Y14" s="29" t="s">
        <v>202</v>
      </c>
      <c r="Z14" s="29">
        <v>8.92</v>
      </c>
      <c r="AA14" s="29" t="s">
        <v>203</v>
      </c>
      <c r="AB14" s="29">
        <v>19.41</v>
      </c>
      <c r="AC14" s="30">
        <f t="shared" si="2"/>
        <v>28.33</v>
      </c>
      <c r="AD14" s="28" t="s">
        <v>196</v>
      </c>
      <c r="AE14" s="23">
        <v>0</v>
      </c>
      <c r="AF14" s="23">
        <v>0</v>
      </c>
      <c r="AG14" s="23">
        <v>0</v>
      </c>
      <c r="AH14" s="23" t="s">
        <v>86</v>
      </c>
      <c r="AI14" s="29" t="s">
        <v>109</v>
      </c>
      <c r="AJ14" s="29" t="s">
        <v>109</v>
      </c>
      <c r="AK14" s="29">
        <v>0</v>
      </c>
      <c r="AL14" s="29" t="s">
        <v>109</v>
      </c>
      <c r="AM14" s="24" t="s">
        <v>109</v>
      </c>
      <c r="AN14" s="23" t="s">
        <v>100</v>
      </c>
      <c r="AO14" s="23" t="s">
        <v>109</v>
      </c>
      <c r="AP14" s="23" t="s">
        <v>109</v>
      </c>
      <c r="AQ14" s="23"/>
      <c r="AR14" s="23"/>
      <c r="AS14" s="41" t="s">
        <v>80</v>
      </c>
      <c r="AT14" s="41" t="s">
        <v>81</v>
      </c>
      <c r="AU14" s="41" t="s">
        <v>82</v>
      </c>
      <c r="AV14" s="25" t="s">
        <v>225</v>
      </c>
      <c r="AW14" s="25" t="s">
        <v>226</v>
      </c>
      <c r="AX14" s="37" t="s">
        <v>86</v>
      </c>
    </row>
    <row r="15" spans="1:50" ht="48" customHeight="1" x14ac:dyDescent="0.25">
      <c r="A15" s="9">
        <v>11</v>
      </c>
      <c r="B15" s="47" t="s">
        <v>248</v>
      </c>
      <c r="C15" s="47" t="s">
        <v>29</v>
      </c>
      <c r="D15" s="10" t="s">
        <v>30</v>
      </c>
      <c r="E15" s="23">
        <v>71.86</v>
      </c>
      <c r="F15" s="23">
        <v>71.17</v>
      </c>
      <c r="G15" s="23" t="s">
        <v>252</v>
      </c>
      <c r="H15" s="23">
        <v>30.2</v>
      </c>
      <c r="I15" s="2" t="s">
        <v>96</v>
      </c>
      <c r="J15" s="29">
        <v>0.5</v>
      </c>
      <c r="K15" s="29">
        <v>0</v>
      </c>
      <c r="L15" s="29">
        <v>1.5</v>
      </c>
      <c r="M15" s="29">
        <v>23.71</v>
      </c>
      <c r="N15" s="55">
        <f t="shared" si="0"/>
        <v>25.71</v>
      </c>
      <c r="O15" s="29" t="s">
        <v>151</v>
      </c>
      <c r="P15" s="29" t="s">
        <v>268</v>
      </c>
      <c r="Q15" s="23">
        <v>0.23</v>
      </c>
      <c r="R15" s="29" t="s">
        <v>269</v>
      </c>
      <c r="S15" s="29">
        <v>19.25</v>
      </c>
      <c r="T15" s="29" t="s">
        <v>270</v>
      </c>
      <c r="U15" s="29">
        <v>25.97</v>
      </c>
      <c r="V15" s="30">
        <f t="shared" si="1"/>
        <v>45.449999999999996</v>
      </c>
      <c r="W15" s="29" t="s">
        <v>271</v>
      </c>
      <c r="X15" s="23">
        <v>0.51</v>
      </c>
      <c r="Y15" s="29" t="s">
        <v>200</v>
      </c>
      <c r="Z15" s="29">
        <v>31.04</v>
      </c>
      <c r="AA15" s="23" t="s">
        <v>201</v>
      </c>
      <c r="AB15" s="23">
        <v>13.89</v>
      </c>
      <c r="AC15" s="30">
        <f t="shared" si="2"/>
        <v>45.44</v>
      </c>
      <c r="AD15" s="28" t="s">
        <v>176</v>
      </c>
      <c r="AE15" s="29">
        <v>2</v>
      </c>
      <c r="AF15" s="23">
        <v>0</v>
      </c>
      <c r="AG15" s="29">
        <v>0.25</v>
      </c>
      <c r="AH15" s="29" t="s">
        <v>166</v>
      </c>
      <c r="AI15" s="29" t="s">
        <v>109</v>
      </c>
      <c r="AJ15" s="29" t="s">
        <v>109</v>
      </c>
      <c r="AK15" s="29">
        <v>0</v>
      </c>
      <c r="AL15" s="29" t="s">
        <v>109</v>
      </c>
      <c r="AM15" s="24" t="s">
        <v>109</v>
      </c>
      <c r="AN15" s="23" t="s">
        <v>100</v>
      </c>
      <c r="AO15" s="23" t="s">
        <v>100</v>
      </c>
      <c r="AP15" s="23" t="s">
        <v>109</v>
      </c>
      <c r="AQ15" s="23"/>
      <c r="AR15" s="23"/>
      <c r="AS15" s="41" t="s">
        <v>121</v>
      </c>
      <c r="AT15" s="41" t="s">
        <v>83</v>
      </c>
      <c r="AU15" s="41" t="s">
        <v>122</v>
      </c>
      <c r="AV15" s="25" t="s">
        <v>227</v>
      </c>
      <c r="AW15" s="25" t="s">
        <v>228</v>
      </c>
      <c r="AX15" s="37" t="s">
        <v>86</v>
      </c>
    </row>
    <row r="16" spans="1:50" ht="26.25" customHeight="1" x14ac:dyDescent="0.25">
      <c r="A16" s="9">
        <v>12</v>
      </c>
      <c r="B16" s="9" t="s">
        <v>31</v>
      </c>
      <c r="C16" s="9" t="s">
        <v>32</v>
      </c>
      <c r="D16" s="10" t="s">
        <v>33</v>
      </c>
      <c r="E16" s="23">
        <v>32.200000000000003</v>
      </c>
      <c r="F16" s="23">
        <v>33.08</v>
      </c>
      <c r="G16" s="23" t="s">
        <v>241</v>
      </c>
      <c r="H16" s="23">
        <v>18.5</v>
      </c>
      <c r="I16" s="2" t="s">
        <v>96</v>
      </c>
      <c r="J16" s="29">
        <v>0</v>
      </c>
      <c r="K16" s="29">
        <v>0</v>
      </c>
      <c r="L16" s="29">
        <v>1.5</v>
      </c>
      <c r="M16" s="29">
        <v>13.56</v>
      </c>
      <c r="N16" s="55">
        <f t="shared" si="0"/>
        <v>15.06</v>
      </c>
      <c r="O16" s="29" t="s">
        <v>109</v>
      </c>
      <c r="P16" s="29" t="s">
        <v>109</v>
      </c>
      <c r="Q16" s="23">
        <v>0</v>
      </c>
      <c r="R16" s="29" t="s">
        <v>267</v>
      </c>
      <c r="S16" s="29">
        <v>3.37</v>
      </c>
      <c r="T16" s="29" t="s">
        <v>191</v>
      </c>
      <c r="U16" s="29">
        <v>14.65</v>
      </c>
      <c r="V16" s="30">
        <f t="shared" si="1"/>
        <v>18.02</v>
      </c>
      <c r="W16" s="29" t="s">
        <v>109</v>
      </c>
      <c r="X16" s="23">
        <v>0</v>
      </c>
      <c r="Y16" s="29" t="s">
        <v>192</v>
      </c>
      <c r="Z16" s="29">
        <v>18.010000000000002</v>
      </c>
      <c r="AA16" s="29" t="s">
        <v>109</v>
      </c>
      <c r="AB16" s="23">
        <v>0</v>
      </c>
      <c r="AC16" s="30">
        <f>SUM(AB16,Z16,Q16)</f>
        <v>18.010000000000002</v>
      </c>
      <c r="AD16" s="28" t="s">
        <v>176</v>
      </c>
      <c r="AE16" s="29">
        <v>0.5</v>
      </c>
      <c r="AF16" s="23">
        <v>0</v>
      </c>
      <c r="AG16" s="29">
        <v>0.5</v>
      </c>
      <c r="AH16" s="29" t="s">
        <v>166</v>
      </c>
      <c r="AI16" s="29" t="s">
        <v>109</v>
      </c>
      <c r="AJ16" s="29" t="s">
        <v>109</v>
      </c>
      <c r="AK16" s="29">
        <v>0</v>
      </c>
      <c r="AL16" s="29" t="s">
        <v>109</v>
      </c>
      <c r="AM16" s="24" t="s">
        <v>109</v>
      </c>
      <c r="AN16" s="23" t="s">
        <v>100</v>
      </c>
      <c r="AO16" s="23" t="s">
        <v>100</v>
      </c>
      <c r="AP16" s="23" t="s">
        <v>109</v>
      </c>
      <c r="AQ16" s="18"/>
      <c r="AR16" s="18"/>
      <c r="AS16" s="41" t="s">
        <v>123</v>
      </c>
      <c r="AT16" s="41" t="s">
        <v>84</v>
      </c>
      <c r="AU16" s="41" t="s">
        <v>124</v>
      </c>
      <c r="AV16" s="25" t="s">
        <v>229</v>
      </c>
      <c r="AW16" s="25" t="s">
        <v>230</v>
      </c>
      <c r="AX16" s="37" t="s">
        <v>86</v>
      </c>
    </row>
    <row r="17" spans="1:50" ht="18.75" customHeight="1" x14ac:dyDescent="0.25">
      <c r="A17" s="9">
        <v>13</v>
      </c>
      <c r="B17" s="9" t="s">
        <v>34</v>
      </c>
      <c r="C17" s="9" t="s">
        <v>35</v>
      </c>
      <c r="D17" s="10" t="s">
        <v>36</v>
      </c>
      <c r="E17" s="23">
        <v>25.63</v>
      </c>
      <c r="F17" s="23">
        <v>22.31</v>
      </c>
      <c r="G17" s="28" t="s">
        <v>244</v>
      </c>
      <c r="H17" s="23">
        <v>20.3</v>
      </c>
      <c r="I17" s="2" t="s">
        <v>96</v>
      </c>
      <c r="J17" s="29">
        <v>0</v>
      </c>
      <c r="K17" s="29">
        <v>0</v>
      </c>
      <c r="L17" s="29">
        <v>0</v>
      </c>
      <c r="M17" s="29">
        <v>2.5</v>
      </c>
      <c r="N17" s="55">
        <f t="shared" si="0"/>
        <v>2.5</v>
      </c>
      <c r="O17" s="29" t="s">
        <v>109</v>
      </c>
      <c r="P17" s="29" t="s">
        <v>109</v>
      </c>
      <c r="Q17" s="23">
        <v>0</v>
      </c>
      <c r="R17" s="29" t="s">
        <v>264</v>
      </c>
      <c r="S17" s="29">
        <v>0.79</v>
      </c>
      <c r="T17" s="29" t="s">
        <v>265</v>
      </c>
      <c r="U17" s="29">
        <v>19.03</v>
      </c>
      <c r="V17" s="30">
        <f t="shared" si="1"/>
        <v>19.82</v>
      </c>
      <c r="W17" s="29" t="s">
        <v>109</v>
      </c>
      <c r="X17" s="23">
        <v>0</v>
      </c>
      <c r="Y17" s="29" t="s">
        <v>266</v>
      </c>
      <c r="Z17" s="29">
        <v>19.82</v>
      </c>
      <c r="AA17" s="29" t="s">
        <v>109</v>
      </c>
      <c r="AB17" s="23">
        <v>0</v>
      </c>
      <c r="AC17" s="30">
        <f t="shared" si="2"/>
        <v>19.82</v>
      </c>
      <c r="AD17" s="45" t="s">
        <v>109</v>
      </c>
      <c r="AE17" s="29">
        <v>2</v>
      </c>
      <c r="AF17" s="23">
        <v>0</v>
      </c>
      <c r="AG17" s="29">
        <v>0</v>
      </c>
      <c r="AH17" s="29" t="s">
        <v>166</v>
      </c>
      <c r="AI17" s="29" t="s">
        <v>109</v>
      </c>
      <c r="AJ17" s="29" t="s">
        <v>109</v>
      </c>
      <c r="AK17" s="29">
        <v>0</v>
      </c>
      <c r="AL17" s="29" t="s">
        <v>109</v>
      </c>
      <c r="AM17" s="24" t="s">
        <v>109</v>
      </c>
      <c r="AN17" s="23" t="s">
        <v>100</v>
      </c>
      <c r="AO17" s="23" t="s">
        <v>109</v>
      </c>
      <c r="AP17" s="23" t="s">
        <v>109</v>
      </c>
      <c r="AQ17" s="18"/>
      <c r="AR17" s="18"/>
      <c r="AS17" s="41" t="s">
        <v>125</v>
      </c>
      <c r="AT17" s="41" t="s">
        <v>126</v>
      </c>
      <c r="AU17" s="41" t="s">
        <v>116</v>
      </c>
      <c r="AV17" s="25" t="s">
        <v>231</v>
      </c>
      <c r="AW17" s="25" t="s">
        <v>232</v>
      </c>
      <c r="AX17" s="37" t="s">
        <v>86</v>
      </c>
    </row>
    <row r="18" spans="1:50" ht="27" customHeight="1" x14ac:dyDescent="0.25">
      <c r="A18" s="9">
        <v>14</v>
      </c>
      <c r="B18" s="9" t="s">
        <v>37</v>
      </c>
      <c r="C18" s="9" t="s">
        <v>38</v>
      </c>
      <c r="D18" s="10" t="s">
        <v>39</v>
      </c>
      <c r="E18" s="23">
        <v>50.65</v>
      </c>
      <c r="F18" s="23">
        <v>50.55</v>
      </c>
      <c r="G18" s="23" t="s">
        <v>254</v>
      </c>
      <c r="H18" s="23">
        <v>11.6</v>
      </c>
      <c r="I18" s="2" t="s">
        <v>96</v>
      </c>
      <c r="J18" s="29">
        <v>0</v>
      </c>
      <c r="K18" s="29">
        <v>0</v>
      </c>
      <c r="L18" s="29">
        <v>2</v>
      </c>
      <c r="M18" s="29">
        <v>20.99</v>
      </c>
      <c r="N18" s="55">
        <f t="shared" si="0"/>
        <v>22.99</v>
      </c>
      <c r="O18" s="29" t="s">
        <v>109</v>
      </c>
      <c r="P18" s="17" t="s">
        <v>109</v>
      </c>
      <c r="Q18" s="23">
        <v>0</v>
      </c>
      <c r="R18" s="29" t="s">
        <v>255</v>
      </c>
      <c r="S18" s="29">
        <v>2.3199999999999998</v>
      </c>
      <c r="T18" s="29" t="s">
        <v>262</v>
      </c>
      <c r="U18" s="29">
        <v>25.25</v>
      </c>
      <c r="V18" s="30">
        <f t="shared" si="1"/>
        <v>27.57</v>
      </c>
      <c r="W18" s="29" t="s">
        <v>109</v>
      </c>
      <c r="X18" s="23">
        <v>0</v>
      </c>
      <c r="Y18" s="29" t="s">
        <v>263</v>
      </c>
      <c r="Z18" s="29">
        <v>27.56</v>
      </c>
      <c r="AA18" s="29" t="s">
        <v>109</v>
      </c>
      <c r="AB18" s="23">
        <v>0</v>
      </c>
      <c r="AC18" s="30">
        <f t="shared" si="2"/>
        <v>27.56</v>
      </c>
      <c r="AD18" s="28" t="s">
        <v>176</v>
      </c>
      <c r="AE18" s="23">
        <v>0</v>
      </c>
      <c r="AF18" s="23">
        <v>0</v>
      </c>
      <c r="AG18" s="23">
        <v>0</v>
      </c>
      <c r="AH18" s="29" t="s">
        <v>166</v>
      </c>
      <c r="AI18" s="29" t="s">
        <v>109</v>
      </c>
      <c r="AJ18" s="29" t="s">
        <v>109</v>
      </c>
      <c r="AK18" s="29">
        <v>0</v>
      </c>
      <c r="AL18" s="29" t="s">
        <v>109</v>
      </c>
      <c r="AM18" s="24" t="s">
        <v>109</v>
      </c>
      <c r="AN18" s="23" t="s">
        <v>100</v>
      </c>
      <c r="AO18" s="23" t="s">
        <v>100</v>
      </c>
      <c r="AP18" s="23" t="s">
        <v>109</v>
      </c>
      <c r="AQ18" s="18"/>
      <c r="AR18" s="18"/>
      <c r="AS18" s="41" t="s">
        <v>127</v>
      </c>
      <c r="AT18" s="41" t="s">
        <v>128</v>
      </c>
      <c r="AU18" s="41" t="s">
        <v>129</v>
      </c>
      <c r="AV18" s="25" t="s">
        <v>229</v>
      </c>
      <c r="AW18" s="25" t="s">
        <v>230</v>
      </c>
      <c r="AX18" s="29" t="s">
        <v>90</v>
      </c>
    </row>
    <row r="19" spans="1:50" ht="15" customHeight="1" x14ac:dyDescent="0.25">
      <c r="A19" s="9">
        <v>15</v>
      </c>
      <c r="B19" s="9" t="s">
        <v>40</v>
      </c>
      <c r="C19" s="9" t="s">
        <v>41</v>
      </c>
      <c r="D19" s="10" t="s">
        <v>42</v>
      </c>
      <c r="E19" s="23">
        <v>71.8</v>
      </c>
      <c r="F19" s="23">
        <v>72.06</v>
      </c>
      <c r="G19" s="23" t="s">
        <v>253</v>
      </c>
      <c r="H19" s="23">
        <v>1.8</v>
      </c>
      <c r="I19" s="2" t="s">
        <v>96</v>
      </c>
      <c r="J19" s="29">
        <v>0</v>
      </c>
      <c r="K19" s="29">
        <v>0</v>
      </c>
      <c r="L19" s="29">
        <v>2.5</v>
      </c>
      <c r="M19" s="29">
        <v>59.9</v>
      </c>
      <c r="N19" s="55">
        <f t="shared" si="0"/>
        <v>62.4</v>
      </c>
      <c r="O19" s="28" t="s">
        <v>294</v>
      </c>
      <c r="P19" s="17" t="s">
        <v>109</v>
      </c>
      <c r="Q19" s="23">
        <v>0</v>
      </c>
      <c r="R19" s="29" t="s">
        <v>261</v>
      </c>
      <c r="S19" s="29">
        <v>2.5299999999999998</v>
      </c>
      <c r="T19" s="29" t="s">
        <v>189</v>
      </c>
      <c r="U19" s="29">
        <v>7.14</v>
      </c>
      <c r="V19" s="30">
        <f t="shared" si="1"/>
        <v>9.67</v>
      </c>
      <c r="W19" s="29" t="s">
        <v>109</v>
      </c>
      <c r="X19" s="23">
        <v>0</v>
      </c>
      <c r="Y19" s="29" t="s">
        <v>188</v>
      </c>
      <c r="Z19" s="29">
        <v>2.5299999999999998</v>
      </c>
      <c r="AA19" s="23" t="s">
        <v>190</v>
      </c>
      <c r="AB19" s="23">
        <v>7.14</v>
      </c>
      <c r="AC19" s="30">
        <f t="shared" si="2"/>
        <v>9.67</v>
      </c>
      <c r="AD19" s="45" t="s">
        <v>109</v>
      </c>
      <c r="AE19" s="23">
        <v>4</v>
      </c>
      <c r="AF19" s="23">
        <v>0</v>
      </c>
      <c r="AG19" s="23">
        <v>0.5</v>
      </c>
      <c r="AH19" s="29" t="s">
        <v>166</v>
      </c>
      <c r="AI19" s="29" t="s">
        <v>109</v>
      </c>
      <c r="AJ19" s="29" t="s">
        <v>109</v>
      </c>
      <c r="AK19" s="29">
        <v>0</v>
      </c>
      <c r="AL19" s="29" t="s">
        <v>109</v>
      </c>
      <c r="AM19" s="23" t="s">
        <v>106</v>
      </c>
      <c r="AN19" s="23" t="s">
        <v>100</v>
      </c>
      <c r="AO19" s="23" t="s">
        <v>100</v>
      </c>
      <c r="AP19" s="23" t="s">
        <v>109</v>
      </c>
      <c r="AQ19" s="18"/>
      <c r="AR19" s="18"/>
      <c r="AS19" s="41" t="s">
        <v>130</v>
      </c>
      <c r="AT19" s="41" t="s">
        <v>131</v>
      </c>
      <c r="AU19" s="41" t="s">
        <v>132</v>
      </c>
      <c r="AV19" s="25" t="s">
        <v>215</v>
      </c>
      <c r="AW19" s="25" t="s">
        <v>233</v>
      </c>
      <c r="AX19" s="29" t="s">
        <v>91</v>
      </c>
    </row>
    <row r="20" spans="1:50" ht="15" customHeight="1" x14ac:dyDescent="0.25">
      <c r="A20" s="9">
        <v>16</v>
      </c>
      <c r="B20" s="9" t="s">
        <v>43</v>
      </c>
      <c r="C20" s="47" t="s">
        <v>44</v>
      </c>
      <c r="D20" s="10" t="s">
        <v>45</v>
      </c>
      <c r="E20" s="23">
        <v>100.68</v>
      </c>
      <c r="F20" s="23">
        <v>90.83</v>
      </c>
      <c r="G20" s="28" t="s">
        <v>237</v>
      </c>
      <c r="H20" s="23">
        <v>27.2</v>
      </c>
      <c r="I20" s="2" t="s">
        <v>96</v>
      </c>
      <c r="J20" s="29">
        <v>0</v>
      </c>
      <c r="K20" s="29">
        <v>0.75</v>
      </c>
      <c r="L20" s="29">
        <v>3</v>
      </c>
      <c r="M20" s="29">
        <v>51.76</v>
      </c>
      <c r="N20" s="55">
        <f t="shared" si="0"/>
        <v>55.51</v>
      </c>
      <c r="O20" s="28" t="s">
        <v>206</v>
      </c>
      <c r="P20" s="17" t="s">
        <v>109</v>
      </c>
      <c r="Q20" s="23">
        <v>0</v>
      </c>
      <c r="R20" s="29" t="s">
        <v>256</v>
      </c>
      <c r="S20" s="29">
        <v>7.5</v>
      </c>
      <c r="T20" s="29" t="s">
        <v>195</v>
      </c>
      <c r="U20" s="29">
        <v>27.82</v>
      </c>
      <c r="V20" s="30">
        <f t="shared" si="1"/>
        <v>35.32</v>
      </c>
      <c r="W20" s="29" t="s">
        <v>109</v>
      </c>
      <c r="X20" s="23">
        <v>0</v>
      </c>
      <c r="Y20" s="29" t="s">
        <v>258</v>
      </c>
      <c r="Z20" s="29">
        <v>30.55</v>
      </c>
      <c r="AA20" s="23" t="s">
        <v>257</v>
      </c>
      <c r="AB20" s="23">
        <v>4.76</v>
      </c>
      <c r="AC20" s="30">
        <f t="shared" si="2"/>
        <v>35.31</v>
      </c>
      <c r="AD20" s="45" t="s">
        <v>109</v>
      </c>
      <c r="AE20" s="23">
        <v>3</v>
      </c>
      <c r="AF20" s="23">
        <v>0</v>
      </c>
      <c r="AG20" s="23">
        <v>0</v>
      </c>
      <c r="AH20" s="29" t="s">
        <v>166</v>
      </c>
      <c r="AI20" s="29" t="s">
        <v>109</v>
      </c>
      <c r="AJ20" s="29" t="s">
        <v>109</v>
      </c>
      <c r="AK20" s="29">
        <v>0</v>
      </c>
      <c r="AL20" s="28" t="s">
        <v>240</v>
      </c>
      <c r="AM20" s="24" t="s">
        <v>109</v>
      </c>
      <c r="AN20" s="23" t="s">
        <v>100</v>
      </c>
      <c r="AO20" s="23" t="s">
        <v>105</v>
      </c>
      <c r="AP20" s="23" t="s">
        <v>109</v>
      </c>
      <c r="AQ20" s="18"/>
      <c r="AR20" s="18"/>
      <c r="AS20" s="41" t="s">
        <v>133</v>
      </c>
      <c r="AT20" s="41" t="s">
        <v>134</v>
      </c>
      <c r="AU20" s="41" t="s">
        <v>135</v>
      </c>
      <c r="AV20" s="25" t="s">
        <v>231</v>
      </c>
      <c r="AW20" s="25" t="s">
        <v>234</v>
      </c>
      <c r="AX20" s="37" t="s">
        <v>86</v>
      </c>
    </row>
    <row r="21" spans="1:50" ht="15" customHeight="1" x14ac:dyDescent="0.25">
      <c r="A21" s="9">
        <v>17</v>
      </c>
      <c r="B21" s="47" t="s">
        <v>46</v>
      </c>
      <c r="C21" s="47" t="s">
        <v>47</v>
      </c>
      <c r="D21" s="10" t="s">
        <v>48</v>
      </c>
      <c r="E21" s="23">
        <v>13.45</v>
      </c>
      <c r="F21" s="23">
        <v>13.22</v>
      </c>
      <c r="G21" s="28" t="s">
        <v>238</v>
      </c>
      <c r="H21" s="23">
        <v>8.1999999999999993</v>
      </c>
      <c r="I21" s="2" t="s">
        <v>96</v>
      </c>
      <c r="J21" s="29">
        <v>0</v>
      </c>
      <c r="K21" s="29">
        <v>0</v>
      </c>
      <c r="L21" s="29">
        <v>0</v>
      </c>
      <c r="M21" s="29">
        <v>2.5299999999999998</v>
      </c>
      <c r="N21" s="55">
        <f t="shared" si="0"/>
        <v>2.5299999999999998</v>
      </c>
      <c r="O21" s="29" t="s">
        <v>109</v>
      </c>
      <c r="P21" s="17" t="s">
        <v>109</v>
      </c>
      <c r="Q21" s="23">
        <v>0</v>
      </c>
      <c r="R21" s="29" t="s">
        <v>255</v>
      </c>
      <c r="S21" s="29">
        <v>2.3199999999999998</v>
      </c>
      <c r="T21" s="29" t="s">
        <v>186</v>
      </c>
      <c r="U21" s="29">
        <v>8.3699999999999992</v>
      </c>
      <c r="V21" s="30">
        <f t="shared" si="1"/>
        <v>10.69</v>
      </c>
      <c r="W21" s="29" t="s">
        <v>260</v>
      </c>
      <c r="X21" s="23">
        <v>0.22</v>
      </c>
      <c r="Y21" s="29" t="s">
        <v>259</v>
      </c>
      <c r="Z21" s="29">
        <v>10.48</v>
      </c>
      <c r="AA21" s="29" t="s">
        <v>109</v>
      </c>
      <c r="AB21" s="23">
        <v>0</v>
      </c>
      <c r="AC21" s="30">
        <f t="shared" si="2"/>
        <v>10.700000000000001</v>
      </c>
      <c r="AD21" s="28" t="s">
        <v>176</v>
      </c>
      <c r="AE21" s="23">
        <v>0</v>
      </c>
      <c r="AF21" s="23">
        <v>0</v>
      </c>
      <c r="AG21" s="23">
        <v>0</v>
      </c>
      <c r="AH21" s="29" t="s">
        <v>166</v>
      </c>
      <c r="AI21" s="29" t="s">
        <v>109</v>
      </c>
      <c r="AJ21" s="29" t="s">
        <v>109</v>
      </c>
      <c r="AK21" s="29">
        <v>0</v>
      </c>
      <c r="AL21" s="29" t="s">
        <v>109</v>
      </c>
      <c r="AM21" s="23" t="s">
        <v>106</v>
      </c>
      <c r="AN21" s="23" t="s">
        <v>100</v>
      </c>
      <c r="AO21" s="23" t="s">
        <v>100</v>
      </c>
      <c r="AP21" s="23" t="s">
        <v>109</v>
      </c>
      <c r="AQ21" s="18"/>
      <c r="AR21" s="18"/>
      <c r="AS21" s="41" t="s">
        <v>136</v>
      </c>
      <c r="AT21" s="41" t="s">
        <v>137</v>
      </c>
      <c r="AU21" s="41" t="s">
        <v>138</v>
      </c>
      <c r="AV21" s="25" t="s">
        <v>225</v>
      </c>
      <c r="AW21" s="25" t="s">
        <v>235</v>
      </c>
      <c r="AX21" s="37" t="s">
        <v>86</v>
      </c>
    </row>
    <row r="22" spans="1:50" x14ac:dyDescent="0.25">
      <c r="A22" s="4"/>
      <c r="B22" s="4"/>
      <c r="C22" s="4"/>
      <c r="D22" s="48" t="s">
        <v>178</v>
      </c>
      <c r="E22" s="49">
        <f>SUM(E3:E21)</f>
        <v>636.30999999999995</v>
      </c>
      <c r="F22" s="49">
        <f>SUM(F3:F21)</f>
        <v>685.2700000000001</v>
      </c>
      <c r="G22" s="49">
        <f t="shared" ref="G22:H22" si="3">SUM(G3:G21)</f>
        <v>0</v>
      </c>
      <c r="H22" s="49">
        <f t="shared" si="3"/>
        <v>221.17</v>
      </c>
      <c r="I22" s="49"/>
      <c r="J22" s="49">
        <f>SUM(J3:J21)</f>
        <v>0.73</v>
      </c>
      <c r="K22" s="49">
        <f t="shared" ref="K22" si="4">SUM(K3:K21)</f>
        <v>0.75</v>
      </c>
      <c r="L22" s="49">
        <f t="shared" ref="L22" si="5">SUM(L3:L21)</f>
        <v>21.77</v>
      </c>
      <c r="M22" s="49">
        <f>SUM(M3:M21)</f>
        <v>344.28</v>
      </c>
      <c r="N22" s="49">
        <f>SUM(N3:N21)</f>
        <v>367.53</v>
      </c>
      <c r="O22" s="49"/>
      <c r="P22" s="49"/>
      <c r="Q22" s="49">
        <f t="shared" ref="Q22" si="6">SUM(Q3:Q21)</f>
        <v>0.73</v>
      </c>
      <c r="R22" s="49"/>
      <c r="S22" s="49">
        <f t="shared" ref="S22" si="7">SUM(S3:S21)</f>
        <v>81.42</v>
      </c>
      <c r="T22" s="49"/>
      <c r="U22" s="49">
        <f t="shared" ref="U22:V22" si="8">SUM(U3:U21)</f>
        <v>234.49</v>
      </c>
      <c r="V22" s="49">
        <f t="shared" si="8"/>
        <v>316.64</v>
      </c>
      <c r="W22" s="49"/>
      <c r="X22" s="49">
        <f t="shared" ref="X22" si="9">SUM(X3:X21)</f>
        <v>1.46</v>
      </c>
      <c r="Y22" s="49"/>
      <c r="Z22" s="49">
        <f t="shared" ref="Z22" si="10">SUM(Z3:Z21)</f>
        <v>219.96</v>
      </c>
      <c r="AA22" s="49"/>
      <c r="AB22" s="49">
        <f t="shared" ref="AB22" si="11">SUM(AB3:AB21)</f>
        <v>95.210000000000008</v>
      </c>
      <c r="AC22" s="49">
        <f t="shared" ref="AC22" si="12">SUM(AC3:AC21)</f>
        <v>316.63</v>
      </c>
      <c r="AD22" s="49"/>
      <c r="AE22" s="49">
        <f>SUM(AE3:AE21)</f>
        <v>17.5</v>
      </c>
      <c r="AF22" s="49"/>
      <c r="AG22" s="49">
        <f t="shared" ref="AG22" si="13">SUM(AG3:AG21)</f>
        <v>7.25</v>
      </c>
      <c r="AH22" s="50"/>
      <c r="AI22" s="50"/>
      <c r="AJ22" s="50"/>
      <c r="AK22" s="50"/>
      <c r="AL22" s="50"/>
      <c r="AM22" s="42"/>
      <c r="AN22" s="42"/>
      <c r="AO22" s="42"/>
      <c r="AP22" s="42"/>
      <c r="AQ22" s="42"/>
      <c r="AR22" s="42"/>
      <c r="AS22" s="43"/>
      <c r="AT22" s="43"/>
      <c r="AU22" s="43"/>
      <c r="AV22" s="44"/>
      <c r="AW22" s="2"/>
      <c r="AX22" s="39"/>
    </row>
    <row r="23" spans="1:50" ht="18" x14ac:dyDescent="0.25">
      <c r="B23" s="15" t="s">
        <v>145</v>
      </c>
      <c r="AJ23" s="22"/>
    </row>
    <row r="24" spans="1:50" x14ac:dyDescent="0.25">
      <c r="M24" s="56"/>
    </row>
  </sheetData>
  <mergeCells count="18">
    <mergeCell ref="AR1:AT1"/>
    <mergeCell ref="AL1:AO1"/>
    <mergeCell ref="AP1:AQ1"/>
    <mergeCell ref="AD1:AH1"/>
    <mergeCell ref="B1:B2"/>
    <mergeCell ref="C1:C2"/>
    <mergeCell ref="D1:D2"/>
    <mergeCell ref="F1:F2"/>
    <mergeCell ref="E1:E2"/>
    <mergeCell ref="AI1:AK1"/>
    <mergeCell ref="G1:G2"/>
    <mergeCell ref="P1:AC1"/>
    <mergeCell ref="J1:O1"/>
    <mergeCell ref="H1:H2"/>
    <mergeCell ref="A5:A7"/>
    <mergeCell ref="B5:B7"/>
    <mergeCell ref="C5:C7"/>
    <mergeCell ref="A1:A2"/>
  </mergeCell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31"/>
  <sheetViews>
    <sheetView topLeftCell="B1" zoomScale="90" zoomScaleNormal="90" workbookViewId="0">
      <selection activeCell="F26" sqref="F26"/>
    </sheetView>
  </sheetViews>
  <sheetFormatPr defaultRowHeight="15" x14ac:dyDescent="0.25"/>
  <cols>
    <col min="2" max="2" width="64.42578125" customWidth="1"/>
    <col min="3" max="3" width="10.7109375" bestFit="1" customWidth="1"/>
    <col min="6" max="6" width="42.28515625" bestFit="1" customWidth="1"/>
    <col min="7" max="7" width="24" customWidth="1"/>
    <col min="8" max="8" width="20.7109375" customWidth="1"/>
    <col min="9" max="9" width="9.85546875" bestFit="1" customWidth="1"/>
    <col min="11" max="11" width="31.85546875" bestFit="1" customWidth="1"/>
    <col min="12" max="12" width="13" customWidth="1"/>
  </cols>
  <sheetData>
    <row r="2" spans="2:9" x14ac:dyDescent="0.25">
      <c r="B2" s="74" t="s">
        <v>330</v>
      </c>
      <c r="F2" s="74" t="s">
        <v>331</v>
      </c>
    </row>
    <row r="3" spans="2:9" x14ac:dyDescent="0.25">
      <c r="B3" s="63" t="s">
        <v>296</v>
      </c>
      <c r="C3" s="63" t="s">
        <v>297</v>
      </c>
      <c r="D3" s="54"/>
      <c r="E3" s="54"/>
      <c r="F3" s="63" t="s">
        <v>329</v>
      </c>
      <c r="G3" s="63" t="s">
        <v>297</v>
      </c>
      <c r="H3" s="54"/>
      <c r="I3" s="54"/>
    </row>
    <row r="4" spans="2:9" ht="15.75" thickBot="1" x14ac:dyDescent="0.3">
      <c r="B4" s="52"/>
      <c r="C4" s="53"/>
      <c r="D4" s="54"/>
      <c r="E4" s="54"/>
      <c r="F4" s="73" t="s">
        <v>333</v>
      </c>
      <c r="G4" s="59">
        <v>0.73</v>
      </c>
      <c r="H4" s="54"/>
      <c r="I4" s="54"/>
    </row>
    <row r="5" spans="2:9" ht="15.75" thickBot="1" x14ac:dyDescent="0.3">
      <c r="B5" s="60" t="s">
        <v>325</v>
      </c>
      <c r="C5" s="59">
        <v>368.62</v>
      </c>
      <c r="D5" s="54"/>
      <c r="E5" s="54"/>
      <c r="F5" s="73" t="s">
        <v>334</v>
      </c>
      <c r="G5" s="59">
        <v>0.75</v>
      </c>
      <c r="H5" s="54"/>
      <c r="I5" s="54"/>
    </row>
    <row r="6" spans="2:9" ht="15.75" thickBot="1" x14ac:dyDescent="0.3">
      <c r="B6" s="60" t="s">
        <v>326</v>
      </c>
      <c r="C6" s="59">
        <v>284.08</v>
      </c>
      <c r="D6" s="54"/>
      <c r="E6" s="54"/>
      <c r="F6" s="73" t="s">
        <v>335</v>
      </c>
      <c r="G6" s="59">
        <v>21.77</v>
      </c>
      <c r="H6" s="54"/>
      <c r="I6" s="54"/>
    </row>
    <row r="7" spans="2:9" x14ac:dyDescent="0.25">
      <c r="B7" s="60" t="s">
        <v>324</v>
      </c>
      <c r="C7" s="59">
        <v>32.56</v>
      </c>
      <c r="D7" s="54"/>
      <c r="E7" s="54"/>
      <c r="F7" s="60" t="s">
        <v>94</v>
      </c>
      <c r="G7" s="59">
        <v>345.37</v>
      </c>
      <c r="H7" s="54"/>
      <c r="I7" s="54"/>
    </row>
    <row r="8" spans="2:9" x14ac:dyDescent="0.25">
      <c r="B8" s="67" t="s">
        <v>178</v>
      </c>
      <c r="C8" s="61">
        <f>SUM(C5:C7)</f>
        <v>685.26</v>
      </c>
      <c r="D8" s="54"/>
      <c r="E8" s="54"/>
      <c r="F8" s="67" t="s">
        <v>178</v>
      </c>
      <c r="G8" s="57">
        <f>SUM(G4:G7)</f>
        <v>368.62</v>
      </c>
      <c r="H8" s="54"/>
      <c r="I8" s="54"/>
    </row>
    <row r="9" spans="2:9" x14ac:dyDescent="0.25">
      <c r="B9" s="60" t="s">
        <v>327</v>
      </c>
      <c r="C9" s="64">
        <v>24.75</v>
      </c>
      <c r="D9" s="54"/>
      <c r="E9" s="54"/>
      <c r="F9" s="75"/>
      <c r="G9" s="76"/>
      <c r="H9" s="54"/>
      <c r="I9" s="54"/>
    </row>
    <row r="10" spans="2:9" x14ac:dyDescent="0.25">
      <c r="B10" s="60" t="s">
        <v>328</v>
      </c>
      <c r="C10" s="64">
        <v>0.25</v>
      </c>
      <c r="D10" s="54"/>
      <c r="E10" s="54"/>
      <c r="F10" s="82" t="s">
        <v>337</v>
      </c>
      <c r="G10" s="54"/>
      <c r="H10" s="54"/>
      <c r="I10" s="54"/>
    </row>
    <row r="11" spans="2:9" x14ac:dyDescent="0.25">
      <c r="B11" s="67" t="s">
        <v>178</v>
      </c>
      <c r="C11" s="57">
        <f>SUM(C9:C10)</f>
        <v>25</v>
      </c>
      <c r="D11" s="54"/>
      <c r="E11" s="54"/>
      <c r="F11" s="98" t="s">
        <v>298</v>
      </c>
      <c r="G11" s="98"/>
      <c r="H11" s="98"/>
      <c r="I11" s="98"/>
    </row>
    <row r="12" spans="2:9" x14ac:dyDescent="0.25">
      <c r="B12" s="58" t="s">
        <v>300</v>
      </c>
      <c r="C12" s="61">
        <v>636.30999999999995</v>
      </c>
      <c r="D12" s="54"/>
      <c r="E12" s="54"/>
      <c r="F12" s="66"/>
      <c r="G12" s="65" t="s">
        <v>297</v>
      </c>
      <c r="H12" s="60"/>
      <c r="I12" s="65" t="s">
        <v>297</v>
      </c>
    </row>
    <row r="13" spans="2:9" x14ac:dyDescent="0.25">
      <c r="B13" s="77"/>
      <c r="C13" s="84"/>
      <c r="D13" s="54"/>
      <c r="E13" s="54"/>
      <c r="F13" s="60" t="s">
        <v>301</v>
      </c>
      <c r="G13" s="70">
        <v>0.73</v>
      </c>
      <c r="H13" s="60" t="s">
        <v>302</v>
      </c>
      <c r="I13" s="70">
        <v>1.46</v>
      </c>
    </row>
    <row r="14" spans="2:9" x14ac:dyDescent="0.25">
      <c r="B14" s="83" t="s">
        <v>338</v>
      </c>
      <c r="C14" s="54"/>
      <c r="D14" s="54"/>
      <c r="E14" s="54"/>
      <c r="F14" s="60" t="s">
        <v>303</v>
      </c>
      <c r="G14" s="70">
        <v>81.42</v>
      </c>
      <c r="H14" s="60" t="s">
        <v>304</v>
      </c>
      <c r="I14" s="70">
        <v>219.96</v>
      </c>
    </row>
    <row r="15" spans="2:9" x14ac:dyDescent="0.25">
      <c r="B15" s="63" t="s">
        <v>305</v>
      </c>
      <c r="C15" s="63" t="s">
        <v>297</v>
      </c>
      <c r="D15" s="54"/>
      <c r="E15" s="54"/>
      <c r="F15" s="60" t="s">
        <v>306</v>
      </c>
      <c r="G15" s="70">
        <v>234.49</v>
      </c>
      <c r="H15" s="60" t="s">
        <v>307</v>
      </c>
      <c r="I15" s="70">
        <v>95.21</v>
      </c>
    </row>
    <row r="16" spans="2:9" x14ac:dyDescent="0.25">
      <c r="B16" s="60" t="s">
        <v>308</v>
      </c>
      <c r="C16" s="68">
        <v>188.96</v>
      </c>
      <c r="D16" s="54"/>
      <c r="E16" s="54"/>
      <c r="F16" s="58" t="s">
        <v>178</v>
      </c>
      <c r="G16" s="69">
        <f>SUM(G13:G15)</f>
        <v>316.64</v>
      </c>
      <c r="H16" s="52"/>
      <c r="I16" s="69">
        <f>SUM(I13:I15)</f>
        <v>316.63</v>
      </c>
    </row>
    <row r="17" spans="2:9" x14ac:dyDescent="0.25">
      <c r="B17" s="60" t="s">
        <v>309</v>
      </c>
      <c r="C17" s="68">
        <v>5.78</v>
      </c>
      <c r="D17" s="54"/>
      <c r="E17" s="54"/>
      <c r="F17" s="77"/>
      <c r="G17" s="78"/>
      <c r="H17" s="79"/>
      <c r="I17" s="54"/>
    </row>
    <row r="18" spans="2:9" x14ac:dyDescent="0.25">
      <c r="B18" s="60" t="s">
        <v>321</v>
      </c>
      <c r="C18" s="68">
        <v>17.64</v>
      </c>
      <c r="D18" s="54"/>
      <c r="E18" s="54"/>
      <c r="F18" s="74" t="s">
        <v>336</v>
      </c>
      <c r="G18" s="54"/>
      <c r="H18" s="54"/>
      <c r="I18" s="54"/>
    </row>
    <row r="19" spans="2:9" x14ac:dyDescent="0.25">
      <c r="B19" s="60" t="s">
        <v>323</v>
      </c>
      <c r="C19" s="68">
        <v>1.68</v>
      </c>
      <c r="D19" s="54"/>
      <c r="E19" s="54"/>
      <c r="F19" s="63" t="s">
        <v>332</v>
      </c>
      <c r="G19" s="63" t="s">
        <v>297</v>
      </c>
      <c r="H19" s="71"/>
      <c r="I19" s="54"/>
    </row>
    <row r="20" spans="2:9" ht="15.75" thickBot="1" x14ac:dyDescent="0.3">
      <c r="B20" s="60" t="s">
        <v>322</v>
      </c>
      <c r="C20" s="68">
        <v>0.64</v>
      </c>
      <c r="D20" s="54"/>
      <c r="E20" s="54"/>
      <c r="F20" s="73" t="s">
        <v>333</v>
      </c>
      <c r="G20" s="59">
        <v>17.5</v>
      </c>
      <c r="I20" s="54"/>
    </row>
    <row r="21" spans="2:9" ht="15.75" thickBot="1" x14ac:dyDescent="0.3">
      <c r="B21" s="60" t="s">
        <v>320</v>
      </c>
      <c r="C21" s="68">
        <v>1.58</v>
      </c>
      <c r="D21" s="54"/>
      <c r="E21" s="54"/>
      <c r="F21" s="73" t="s">
        <v>334</v>
      </c>
      <c r="G21" s="59">
        <v>0</v>
      </c>
      <c r="H21" s="54"/>
      <c r="I21" s="54"/>
    </row>
    <row r="22" spans="2:9" ht="15.75" thickBot="1" x14ac:dyDescent="0.3">
      <c r="B22" s="60" t="s">
        <v>319</v>
      </c>
      <c r="C22" s="68">
        <v>1.3</v>
      </c>
      <c r="D22" s="54"/>
      <c r="E22" s="54"/>
      <c r="F22" s="73" t="s">
        <v>335</v>
      </c>
      <c r="G22" s="59">
        <v>7.25</v>
      </c>
      <c r="H22" s="54"/>
      <c r="I22" s="54"/>
    </row>
    <row r="23" spans="2:9" x14ac:dyDescent="0.25">
      <c r="B23" s="60" t="s">
        <v>317</v>
      </c>
      <c r="C23" s="68">
        <v>2.89</v>
      </c>
      <c r="D23" s="54"/>
      <c r="E23" s="54"/>
      <c r="F23" s="58" t="s">
        <v>178</v>
      </c>
      <c r="G23" s="59">
        <f>SUM(G20:G22)</f>
        <v>24.75</v>
      </c>
      <c r="H23" s="54"/>
      <c r="I23" s="54"/>
    </row>
    <row r="24" spans="2:9" x14ac:dyDescent="0.25">
      <c r="B24" s="58" t="s">
        <v>178</v>
      </c>
      <c r="C24" s="69">
        <f>SUM(C16:C23)</f>
        <v>220.47</v>
      </c>
      <c r="D24" s="54"/>
      <c r="E24" s="54"/>
      <c r="F24" s="60" t="s">
        <v>311</v>
      </c>
      <c r="G24" s="59" t="s">
        <v>318</v>
      </c>
      <c r="H24" s="54"/>
      <c r="I24" s="54"/>
    </row>
    <row r="25" spans="2:9" x14ac:dyDescent="0.25">
      <c r="B25" s="52"/>
      <c r="C25" s="53"/>
      <c r="D25" s="54"/>
      <c r="E25" s="54"/>
      <c r="F25" s="80"/>
      <c r="G25" s="81"/>
      <c r="H25" s="54"/>
      <c r="I25" s="54"/>
    </row>
    <row r="26" spans="2:9" x14ac:dyDescent="0.25">
      <c r="B26" s="62" t="s">
        <v>310</v>
      </c>
      <c r="C26" s="61">
        <v>221</v>
      </c>
      <c r="D26" s="54"/>
      <c r="E26" s="54"/>
      <c r="F26" s="82" t="s">
        <v>339</v>
      </c>
      <c r="G26" s="54"/>
      <c r="H26" s="54"/>
      <c r="I26" s="54"/>
    </row>
    <row r="27" spans="2:9" x14ac:dyDescent="0.25">
      <c r="B27" s="54"/>
      <c r="C27" s="54"/>
      <c r="D27" s="54"/>
      <c r="E27" s="54"/>
      <c r="F27" s="63" t="s">
        <v>299</v>
      </c>
      <c r="G27" s="63" t="s">
        <v>297</v>
      </c>
      <c r="H27" s="54"/>
      <c r="I27" s="54"/>
    </row>
    <row r="28" spans="2:9" x14ac:dyDescent="0.25">
      <c r="B28" s="54"/>
      <c r="C28" s="54"/>
      <c r="F28" s="60" t="s">
        <v>316</v>
      </c>
      <c r="G28" s="59">
        <v>0.25</v>
      </c>
      <c r="H28" s="54"/>
      <c r="I28" s="54"/>
    </row>
    <row r="29" spans="2:9" x14ac:dyDescent="0.25">
      <c r="B29" s="54"/>
      <c r="C29" s="54"/>
      <c r="F29" s="60" t="s">
        <v>94</v>
      </c>
      <c r="G29" s="59">
        <v>0</v>
      </c>
      <c r="H29" s="54"/>
    </row>
    <row r="30" spans="2:9" x14ac:dyDescent="0.25">
      <c r="B30" s="54"/>
      <c r="C30" s="54"/>
      <c r="F30" s="58" t="s">
        <v>178</v>
      </c>
      <c r="G30" s="57">
        <v>0.25</v>
      </c>
      <c r="H30" s="54"/>
    </row>
    <row r="31" spans="2:9" x14ac:dyDescent="0.25">
      <c r="B31" s="54"/>
      <c r="C31" s="54"/>
    </row>
  </sheetData>
  <mergeCells count="1">
    <mergeCell ref="F11:I1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Detail</vt:lpstr>
      <vt:lpstr>Summary table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Sharon Byrne</cp:lastModifiedBy>
  <dcterms:created xsi:type="dcterms:W3CDTF">2014-11-12T10:47:08Z</dcterms:created>
  <dcterms:modified xsi:type="dcterms:W3CDTF">2016-03-02T15:07:12Z</dcterms:modified>
</cp:coreProperties>
</file>